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610"/>
  <workbookPr filterPrivacy="1" codeName="ThisWorkbook"/>
  <mc:AlternateContent xmlns:mc="http://schemas.openxmlformats.org/markup-compatibility/2006">
    <mc:Choice Requires="x15">
      <x15ac:absPath xmlns:x15ac="http://schemas.microsoft.com/office/spreadsheetml/2010/11/ac" url="/Users/satoe/_job/_git/nf/htdocs/what/grant_application/programs/social_innovator/"/>
    </mc:Choice>
  </mc:AlternateContent>
  <bookViews>
    <workbookView xWindow="0" yWindow="460" windowWidth="17400" windowHeight="6520"/>
  </bookViews>
  <sheets>
    <sheet name="①ビジョン" sheetId="34" r:id="rId1"/>
    <sheet name="②ロジックモデル（図示）" sheetId="31" r:id="rId2"/>
    <sheet name="③ロジックモデル（解説）" sheetId="38" r:id="rId3"/>
    <sheet name="④プロジェクトチーム" sheetId="33" r:id="rId4"/>
    <sheet name="⑤役員名簿" sheetId="36" r:id="rId5"/>
    <sheet name="⑥収支予算" sheetId="30" r:id="rId6"/>
    <sheet name="入力例（⑥収支予算等）" sheetId="28" r:id="rId7"/>
  </sheets>
  <definedNames>
    <definedName name="_xlnm.Print_Area" localSheetId="0">①ビジョン!$A$1:$B$6</definedName>
    <definedName name="_xlnm.Print_Area" localSheetId="1">'②ロジックモデル（図示）'!$A$1:$B$8</definedName>
    <definedName name="_xlnm.Print_Area" localSheetId="2">'③ロジックモデル（解説）'!$A$1:$C$7</definedName>
    <definedName name="_xlnm.Print_Area" localSheetId="3">④プロジェクトチーム!$A$1:$D$17</definedName>
    <definedName name="_xlnm.Print_Area" localSheetId="4">⑤役員名簿!$A$1:$N$16</definedName>
    <definedName name="_xlnm.Print_Area" localSheetId="5">⑥収支予算!$A$1:$N$78</definedName>
    <definedName name="_xlnm.Print_Area" localSheetId="6">'入力例（⑥収支予算等）'!$A$1:$N$80</definedName>
    <definedName name="あなたのまちづくり" localSheetId="2">⑥収支予算!#REF!</definedName>
    <definedName name="あなたのまちづくり" localSheetId="4">⑤役員名簿!$U$2:$U$3</definedName>
    <definedName name="あなたのまちづくり">⑥収支予算!#REF!</definedName>
    <definedName name="みんなのいのち" localSheetId="2">⑥収支予算!#REF!</definedName>
    <definedName name="みんなのいのち" localSheetId="4">⑤役員名簿!$V$2:$V$3</definedName>
    <definedName name="みんなのいのち">⑥収支予算!#REF!</definedName>
    <definedName name="海と身近にふれあう" localSheetId="2">⑥収支予算!#REF!</definedName>
    <definedName name="海と身近にふれあう" localSheetId="4">⑤役員名簿!$S$2</definedName>
    <definedName name="海と身近にふれあう">⑥収支予算!#REF!</definedName>
    <definedName name="海と船の研究" localSheetId="2">⑥収支予算!#REF!</definedName>
    <definedName name="海と船の研究" localSheetId="4">⑤役員名簿!$P$2</definedName>
    <definedName name="海と船の研究">⑥収支予算!#REF!</definedName>
    <definedName name="海の安全・環境をまもる" localSheetId="2">⑥収支予算!#REF!</definedName>
    <definedName name="海の安全・環境をまもる" localSheetId="4">⑤役員名簿!$R$2</definedName>
    <definedName name="海の安全・環境をまもる">⑥収支予算!#REF!</definedName>
    <definedName name="海をささえる人づくり" localSheetId="2">⑥収支予算!#REF!</definedName>
    <definedName name="海をささえる人づくり" localSheetId="4">⑤役員名簿!$Q$2</definedName>
    <definedName name="海をささえる人づくり">⑥収支予算!#REF!</definedName>
    <definedName name="海洋教育の推進" localSheetId="2">⑥収支予算!#REF!</definedName>
    <definedName name="海洋教育の推進" localSheetId="4">⑤役員名簿!$T$2</definedName>
    <definedName name="海洋教育の推進">⑥収支予算!#REF!</definedName>
    <definedName name="子ども・若者の未来" localSheetId="2">⑥収支予算!#REF!</definedName>
    <definedName name="子ども・若者の未来" localSheetId="4">⑤役員名簿!$W$2:$W$3</definedName>
    <definedName name="子ども・若者の未来">⑥収支予算!#REF!</definedName>
    <definedName name="豊かな文化" localSheetId="2">⑥収支予算!#REF!</definedName>
    <definedName name="豊かな文化" localSheetId="4">⑤役員名簿!$X$2:$X$3</definedName>
    <definedName name="豊かな文化">⑥収支予算!#REF!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21" i="30" l="1"/>
  <c r="M22" i="30"/>
  <c r="M23" i="30"/>
  <c r="M24" i="30"/>
  <c r="M25" i="30"/>
  <c r="M26" i="30"/>
  <c r="M27" i="30"/>
  <c r="M28" i="30"/>
  <c r="M29" i="30"/>
  <c r="M30" i="30"/>
  <c r="M31" i="30"/>
  <c r="M32" i="30"/>
  <c r="M33" i="30"/>
  <c r="M34" i="30"/>
  <c r="M35" i="30"/>
  <c r="M36" i="30"/>
  <c r="M37" i="30"/>
  <c r="M38" i="30"/>
  <c r="M39" i="30"/>
  <c r="M40" i="30"/>
  <c r="M41" i="30"/>
  <c r="M42" i="30"/>
  <c r="M43" i="30"/>
  <c r="M44" i="30"/>
  <c r="M45" i="30"/>
  <c r="M46" i="30"/>
  <c r="M47" i="30"/>
  <c r="M48" i="30"/>
  <c r="M49" i="30"/>
  <c r="M50" i="30"/>
  <c r="M51" i="30"/>
  <c r="M52" i="30"/>
  <c r="M53" i="30"/>
  <c r="M54" i="30"/>
  <c r="M55" i="30"/>
  <c r="M56" i="30"/>
  <c r="M57" i="30"/>
  <c r="M58" i="30"/>
  <c r="M59" i="30"/>
  <c r="M60" i="30"/>
  <c r="M61" i="30"/>
  <c r="M62" i="30"/>
  <c r="M63" i="30"/>
  <c r="M64" i="30"/>
  <c r="M65" i="30"/>
  <c r="M66" i="30"/>
  <c r="M67" i="30"/>
  <c r="M68" i="30"/>
  <c r="M69" i="30"/>
  <c r="M70" i="30"/>
  <c r="M71" i="30"/>
  <c r="M72" i="30"/>
  <c r="M73" i="30"/>
  <c r="M74" i="30"/>
  <c r="M75" i="30"/>
  <c r="B21" i="30"/>
  <c r="B26" i="30"/>
  <c r="B31" i="30"/>
  <c r="B36" i="30"/>
  <c r="B41" i="30"/>
  <c r="B46" i="30"/>
  <c r="B51" i="30"/>
  <c r="B56" i="30"/>
  <c r="B61" i="30"/>
  <c r="B66" i="30"/>
  <c r="B71" i="30"/>
  <c r="M76" i="30"/>
  <c r="M78" i="30"/>
  <c r="M77" i="30"/>
  <c r="L75" i="30"/>
  <c r="I75" i="30"/>
  <c r="F75" i="30"/>
  <c r="L74" i="30"/>
  <c r="I74" i="30"/>
  <c r="F74" i="30"/>
  <c r="L73" i="30"/>
  <c r="I73" i="30"/>
  <c r="F73" i="30"/>
  <c r="L72" i="30"/>
  <c r="I72" i="30"/>
  <c r="F72" i="30"/>
  <c r="L71" i="30"/>
  <c r="I71" i="30"/>
  <c r="F71" i="30"/>
  <c r="L70" i="30"/>
  <c r="I70" i="30"/>
  <c r="F70" i="30"/>
  <c r="L69" i="30"/>
  <c r="I69" i="30"/>
  <c r="F69" i="30"/>
  <c r="L68" i="30"/>
  <c r="I68" i="30"/>
  <c r="F68" i="30"/>
  <c r="L67" i="30"/>
  <c r="I67" i="30"/>
  <c r="F67" i="30"/>
  <c r="L66" i="30"/>
  <c r="I66" i="30"/>
  <c r="F66" i="30"/>
  <c r="L65" i="30"/>
  <c r="I65" i="30"/>
  <c r="F65" i="30"/>
  <c r="L64" i="30"/>
  <c r="I64" i="30"/>
  <c r="F64" i="30"/>
  <c r="L63" i="30"/>
  <c r="I63" i="30"/>
  <c r="F63" i="30"/>
  <c r="L62" i="30"/>
  <c r="I62" i="30"/>
  <c r="F62" i="30"/>
  <c r="L61" i="30"/>
  <c r="I61" i="30"/>
  <c r="F61" i="30"/>
  <c r="L60" i="30"/>
  <c r="I60" i="30"/>
  <c r="F60" i="30"/>
  <c r="L59" i="30"/>
  <c r="I59" i="30"/>
  <c r="F59" i="30"/>
  <c r="L58" i="30"/>
  <c r="I58" i="30"/>
  <c r="F58" i="30"/>
  <c r="L57" i="30"/>
  <c r="I57" i="30"/>
  <c r="F57" i="30"/>
  <c r="L56" i="30"/>
  <c r="I56" i="30"/>
  <c r="F56" i="30"/>
  <c r="L55" i="30"/>
  <c r="I55" i="30"/>
  <c r="F55" i="30"/>
  <c r="L54" i="30"/>
  <c r="I54" i="30"/>
  <c r="F54" i="30"/>
  <c r="L53" i="30"/>
  <c r="I53" i="30"/>
  <c r="F53" i="30"/>
  <c r="L52" i="30"/>
  <c r="I52" i="30"/>
  <c r="F52" i="30"/>
  <c r="L51" i="30"/>
  <c r="I51" i="30"/>
  <c r="F51" i="30"/>
  <c r="L50" i="30"/>
  <c r="I50" i="30"/>
  <c r="F50" i="30"/>
  <c r="L49" i="30"/>
  <c r="I49" i="30"/>
  <c r="F49" i="30"/>
  <c r="L48" i="30"/>
  <c r="I48" i="30"/>
  <c r="F48" i="30"/>
  <c r="L47" i="30"/>
  <c r="I47" i="30"/>
  <c r="F47" i="30"/>
  <c r="L46" i="30"/>
  <c r="I46" i="30"/>
  <c r="F46" i="30"/>
  <c r="L45" i="30"/>
  <c r="I45" i="30"/>
  <c r="F45" i="30"/>
  <c r="L44" i="30"/>
  <c r="I44" i="30"/>
  <c r="F44" i="30"/>
  <c r="L43" i="30"/>
  <c r="I43" i="30"/>
  <c r="F43" i="30"/>
  <c r="L42" i="30"/>
  <c r="I42" i="30"/>
  <c r="F42" i="30"/>
  <c r="L41" i="30"/>
  <c r="I41" i="30"/>
  <c r="F41" i="30"/>
  <c r="L40" i="30"/>
  <c r="I40" i="30"/>
  <c r="F40" i="30"/>
  <c r="L39" i="30"/>
  <c r="I39" i="30"/>
  <c r="F39" i="30"/>
  <c r="L38" i="30"/>
  <c r="I38" i="30"/>
  <c r="F38" i="30"/>
  <c r="L37" i="30"/>
  <c r="I37" i="30"/>
  <c r="F37" i="30"/>
  <c r="L36" i="30"/>
  <c r="I36" i="30"/>
  <c r="F36" i="30"/>
  <c r="L35" i="30"/>
  <c r="I35" i="30"/>
  <c r="F35" i="30"/>
  <c r="L34" i="30"/>
  <c r="I34" i="30"/>
  <c r="F34" i="30"/>
  <c r="L33" i="30"/>
  <c r="I33" i="30"/>
  <c r="F33" i="30"/>
  <c r="L32" i="30"/>
  <c r="I32" i="30"/>
  <c r="F32" i="30"/>
  <c r="L31" i="30"/>
  <c r="I31" i="30"/>
  <c r="F31" i="30"/>
  <c r="L30" i="30"/>
  <c r="I30" i="30"/>
  <c r="F30" i="30"/>
  <c r="L29" i="30"/>
  <c r="I29" i="30"/>
  <c r="F29" i="30"/>
  <c r="L28" i="30"/>
  <c r="I28" i="30"/>
  <c r="F28" i="30"/>
  <c r="L27" i="30"/>
  <c r="I27" i="30"/>
  <c r="F27" i="30"/>
  <c r="L26" i="30"/>
  <c r="I26" i="30"/>
  <c r="F26" i="30"/>
  <c r="L25" i="30"/>
  <c r="I25" i="30"/>
  <c r="F25" i="30"/>
  <c r="L24" i="30"/>
  <c r="I24" i="30"/>
  <c r="F24" i="30"/>
  <c r="L23" i="30"/>
  <c r="I23" i="30"/>
  <c r="F23" i="30"/>
  <c r="L22" i="30"/>
  <c r="I22" i="30"/>
  <c r="F22" i="30"/>
  <c r="L21" i="30"/>
  <c r="I21" i="30"/>
  <c r="F21" i="30"/>
  <c r="M62" i="28"/>
  <c r="L62" i="28"/>
  <c r="I62" i="28"/>
  <c r="F62" i="28"/>
  <c r="M61" i="28"/>
  <c r="L61" i="28"/>
  <c r="I61" i="28"/>
  <c r="F61" i="28"/>
  <c r="M60" i="28"/>
  <c r="L60" i="28"/>
  <c r="I60" i="28"/>
  <c r="F60" i="28"/>
  <c r="M59" i="28"/>
  <c r="L59" i="28"/>
  <c r="I59" i="28"/>
  <c r="F59" i="28"/>
  <c r="M58" i="28"/>
  <c r="B58" i="28"/>
  <c r="L58" i="28"/>
  <c r="I58" i="28"/>
  <c r="F58" i="28"/>
  <c r="F35" i="28"/>
  <c r="I35" i="28"/>
  <c r="L35" i="28"/>
  <c r="M35" i="28"/>
  <c r="F44" i="28"/>
  <c r="I44" i="28"/>
  <c r="L44" i="28"/>
  <c r="M44" i="28"/>
  <c r="M38" i="28"/>
  <c r="I38" i="28"/>
  <c r="L38" i="28"/>
  <c r="F38" i="28"/>
  <c r="F34" i="28"/>
  <c r="I34" i="28"/>
  <c r="L34" i="28"/>
  <c r="M34" i="28"/>
  <c r="M30" i="28"/>
  <c r="L30" i="28"/>
  <c r="F30" i="28"/>
  <c r="I30" i="28"/>
  <c r="M29" i="28"/>
  <c r="L29" i="28"/>
  <c r="I29" i="28"/>
  <c r="F29" i="28"/>
  <c r="L73" i="28"/>
  <c r="L77" i="28"/>
  <c r="L76" i="28"/>
  <c r="L75" i="28"/>
  <c r="L74" i="28"/>
  <c r="L72" i="28"/>
  <c r="L71" i="28"/>
  <c r="L70" i="28"/>
  <c r="L69" i="28"/>
  <c r="L68" i="28"/>
  <c r="L67" i="28"/>
  <c r="L66" i="28"/>
  <c r="L65" i="28"/>
  <c r="L64" i="28"/>
  <c r="L63" i="28"/>
  <c r="L57" i="28"/>
  <c r="L56" i="28"/>
  <c r="L55" i="28"/>
  <c r="L54" i="28"/>
  <c r="L53" i="28"/>
  <c r="L52" i="28"/>
  <c r="L51" i="28"/>
  <c r="L50" i="28"/>
  <c r="L49" i="28"/>
  <c r="L48" i="28"/>
  <c r="L47" i="28"/>
  <c r="L46" i="28"/>
  <c r="L45" i="28"/>
  <c r="L43" i="28"/>
  <c r="L42" i="28"/>
  <c r="L41" i="28"/>
  <c r="L40" i="28"/>
  <c r="L37" i="28"/>
  <c r="L36" i="28"/>
  <c r="L33" i="28"/>
  <c r="L32" i="28"/>
  <c r="L31" i="28"/>
  <c r="L28" i="28"/>
  <c r="L27" i="28"/>
  <c r="L26" i="28"/>
  <c r="L25" i="28"/>
  <c r="L24" i="28"/>
  <c r="L23" i="28"/>
  <c r="I77" i="28"/>
  <c r="I76" i="28"/>
  <c r="I75" i="28"/>
  <c r="I74" i="28"/>
  <c r="I73" i="28"/>
  <c r="I72" i="28"/>
  <c r="I71" i="28"/>
  <c r="I70" i="28"/>
  <c r="I69" i="28"/>
  <c r="I68" i="28"/>
  <c r="I67" i="28"/>
  <c r="I66" i="28"/>
  <c r="I65" i="28"/>
  <c r="I64" i="28"/>
  <c r="I63" i="28"/>
  <c r="I57" i="28"/>
  <c r="I56" i="28"/>
  <c r="I55" i="28"/>
  <c r="I54" i="28"/>
  <c r="I53" i="28"/>
  <c r="I52" i="28"/>
  <c r="I51" i="28"/>
  <c r="I50" i="28"/>
  <c r="I49" i="28"/>
  <c r="I48" i="28"/>
  <c r="I47" i="28"/>
  <c r="I46" i="28"/>
  <c r="I45" i="28"/>
  <c r="I43" i="28"/>
  <c r="I42" i="28"/>
  <c r="I41" i="28"/>
  <c r="I40" i="28"/>
  <c r="I37" i="28"/>
  <c r="I36" i="28"/>
  <c r="I33" i="28"/>
  <c r="I32" i="28"/>
  <c r="I31" i="28"/>
  <c r="I28" i="28"/>
  <c r="F77" i="28"/>
  <c r="F76" i="28"/>
  <c r="F75" i="28"/>
  <c r="F74" i="28"/>
  <c r="F73" i="28"/>
  <c r="F72" i="28"/>
  <c r="F71" i="28"/>
  <c r="F70" i="28"/>
  <c r="F69" i="28"/>
  <c r="F68" i="28"/>
  <c r="F67" i="28"/>
  <c r="F66" i="28"/>
  <c r="F65" i="28"/>
  <c r="F64" i="28"/>
  <c r="F63" i="28"/>
  <c r="F57" i="28"/>
  <c r="F56" i="28"/>
  <c r="F55" i="28"/>
  <c r="F54" i="28"/>
  <c r="F53" i="28"/>
  <c r="F52" i="28"/>
  <c r="F51" i="28"/>
  <c r="F50" i="28"/>
  <c r="F49" i="28"/>
  <c r="F48" i="28"/>
  <c r="F47" i="28"/>
  <c r="F46" i="28"/>
  <c r="F45" i="28"/>
  <c r="F43" i="28"/>
  <c r="F42" i="28"/>
  <c r="F41" i="28"/>
  <c r="F40" i="28"/>
  <c r="F37" i="28"/>
  <c r="F36" i="28"/>
  <c r="F33" i="28"/>
  <c r="F32" i="28"/>
  <c r="F31" i="28"/>
  <c r="F28" i="28"/>
  <c r="I27" i="28"/>
  <c r="I26" i="28"/>
  <c r="I25" i="28"/>
  <c r="I24" i="28"/>
  <c r="I23" i="28"/>
  <c r="F27" i="28"/>
  <c r="F26" i="28"/>
  <c r="F25" i="28"/>
  <c r="F24" i="28"/>
  <c r="F23" i="28"/>
  <c r="L22" i="28"/>
  <c r="L21" i="28"/>
  <c r="L20" i="28"/>
  <c r="L19" i="28"/>
  <c r="L18" i="28"/>
  <c r="I22" i="28"/>
  <c r="I21" i="28"/>
  <c r="I20" i="28"/>
  <c r="I19" i="28"/>
  <c r="I18" i="28"/>
  <c r="F18" i="28"/>
  <c r="F22" i="28"/>
  <c r="F21" i="28"/>
  <c r="F20" i="28"/>
  <c r="F19" i="28"/>
  <c r="M19" i="28"/>
  <c r="M77" i="28"/>
  <c r="M76" i="28"/>
  <c r="M75" i="28"/>
  <c r="M74" i="28"/>
  <c r="M73" i="28"/>
  <c r="B73" i="28"/>
  <c r="M72" i="28"/>
  <c r="M71" i="28"/>
  <c r="M70" i="28"/>
  <c r="M68" i="28"/>
  <c r="M69" i="28"/>
  <c r="B68" i="28"/>
  <c r="M67" i="28"/>
  <c r="M66" i="28"/>
  <c r="M63" i="28"/>
  <c r="M64" i="28"/>
  <c r="M65" i="28"/>
  <c r="M57" i="28"/>
  <c r="M56" i="28"/>
  <c r="M55" i="28"/>
  <c r="M54" i="28"/>
  <c r="M53" i="28"/>
  <c r="M52" i="28"/>
  <c r="M51" i="28"/>
  <c r="M50" i="28"/>
  <c r="M49" i="28"/>
  <c r="M48" i="28"/>
  <c r="M47" i="28"/>
  <c r="M46" i="28"/>
  <c r="M45" i="28"/>
  <c r="M43" i="28"/>
  <c r="M42" i="28"/>
  <c r="M41" i="28"/>
  <c r="M40" i="28"/>
  <c r="M37" i="28"/>
  <c r="M36" i="28"/>
  <c r="M33" i="28"/>
  <c r="B33" i="28"/>
  <c r="M32" i="28"/>
  <c r="M31" i="28"/>
  <c r="M28" i="28"/>
  <c r="M27" i="28"/>
  <c r="M26" i="28"/>
  <c r="M25" i="28"/>
  <c r="M24" i="28"/>
  <c r="M23" i="28"/>
  <c r="M22" i="28"/>
  <c r="M21" i="28"/>
  <c r="M20" i="28"/>
  <c r="M18" i="28"/>
  <c r="B18" i="28"/>
  <c r="B23" i="28"/>
  <c r="B43" i="28"/>
  <c r="B28" i="28"/>
  <c r="B38" i="28"/>
  <c r="B48" i="28"/>
  <c r="B53" i="28"/>
  <c r="B63" i="28"/>
  <c r="M78" i="28"/>
  <c r="M80" i="28"/>
  <c r="D5" i="28"/>
  <c r="M79" i="28"/>
  <c r="D8" i="30"/>
  <c r="D4" i="28"/>
  <c r="D6" i="28"/>
  <c r="D7" i="30"/>
  <c r="D9" i="30"/>
</calcChain>
</file>

<file path=xl/sharedStrings.xml><?xml version="1.0" encoding="utf-8"?>
<sst xmlns="http://schemas.openxmlformats.org/spreadsheetml/2006/main" count="271" uniqueCount="151">
  <si>
    <t>算出根拠</t>
    <rPh sb="0" eb="2">
      <t>サンシュツ</t>
    </rPh>
    <rPh sb="2" eb="4">
      <t>コンキョ</t>
    </rPh>
    <phoneticPr fontId="3"/>
  </si>
  <si>
    <t>備考</t>
    <rPh sb="0" eb="2">
      <t>ビコウ</t>
    </rPh>
    <phoneticPr fontId="3"/>
  </si>
  <si>
    <t>回</t>
    <rPh sb="0" eb="1">
      <t>カイ</t>
    </rPh>
    <phoneticPr fontId="2"/>
  </si>
  <si>
    <t>委託費</t>
    <rPh sb="0" eb="2">
      <t>イタク</t>
    </rPh>
    <rPh sb="2" eb="3">
      <t>ヒ</t>
    </rPh>
    <phoneticPr fontId="2"/>
  </si>
  <si>
    <t>回</t>
    <rPh sb="0" eb="1">
      <t>カイ</t>
    </rPh>
    <phoneticPr fontId="2"/>
  </si>
  <si>
    <t>単位</t>
    <rPh sb="0" eb="2">
      <t>タンイ</t>
    </rPh>
    <phoneticPr fontId="2"/>
  </si>
  <si>
    <t>項目名</t>
    <rPh sb="0" eb="2">
      <t>コウモク</t>
    </rPh>
    <rPh sb="2" eb="3">
      <t>メイ</t>
    </rPh>
    <phoneticPr fontId="2"/>
  </si>
  <si>
    <t>積</t>
    <rPh sb="0" eb="1">
      <t>セキ</t>
    </rPh>
    <phoneticPr fontId="2"/>
  </si>
  <si>
    <t>値</t>
    <rPh sb="0" eb="1">
      <t>チ</t>
    </rPh>
    <phoneticPr fontId="2"/>
  </si>
  <si>
    <t>人</t>
    <rPh sb="0" eb="1">
      <t>ヒト</t>
    </rPh>
    <phoneticPr fontId="2"/>
  </si>
  <si>
    <t>費目</t>
    <rPh sb="0" eb="2">
      <t>ヒモク</t>
    </rPh>
    <phoneticPr fontId="2"/>
  </si>
  <si>
    <t>印刷製本費</t>
    <rPh sb="0" eb="2">
      <t>インサツ</t>
    </rPh>
    <rPh sb="2" eb="4">
      <t>セイホン</t>
    </rPh>
    <rPh sb="4" eb="5">
      <t>ヒ</t>
    </rPh>
    <phoneticPr fontId="2"/>
  </si>
  <si>
    <t>枚</t>
    <rPh sb="0" eb="1">
      <t>マイ</t>
    </rPh>
    <phoneticPr fontId="2"/>
  </si>
  <si>
    <t>雑費</t>
    <rPh sb="0" eb="2">
      <t>ザッピ</t>
    </rPh>
    <phoneticPr fontId="2"/>
  </si>
  <si>
    <t>単価(円）</t>
    <rPh sb="0" eb="2">
      <t>タンカ</t>
    </rPh>
    <rPh sb="3" eb="4">
      <t>エン</t>
    </rPh>
    <phoneticPr fontId="2"/>
  </si>
  <si>
    <t>日</t>
    <rPh sb="0" eb="1">
      <t>ニチ</t>
    </rPh>
    <phoneticPr fontId="2"/>
  </si>
  <si>
    <t>収入</t>
    <rPh sb="0" eb="2">
      <t>シュウニュウ</t>
    </rPh>
    <phoneticPr fontId="3"/>
  </si>
  <si>
    <t>A.助成金申請額</t>
    <rPh sb="2" eb="4">
      <t>ジョセイ</t>
    </rPh>
    <rPh sb="4" eb="5">
      <t>キン</t>
    </rPh>
    <rPh sb="5" eb="7">
      <t>シンセイ</t>
    </rPh>
    <rPh sb="7" eb="8">
      <t>ガク</t>
    </rPh>
    <phoneticPr fontId="3"/>
  </si>
  <si>
    <t>B.自己負担金額</t>
    <rPh sb="2" eb="4">
      <t>ジコ</t>
    </rPh>
    <rPh sb="4" eb="6">
      <t>フタン</t>
    </rPh>
    <rPh sb="6" eb="7">
      <t>キン</t>
    </rPh>
    <rPh sb="7" eb="8">
      <t>ガク</t>
    </rPh>
    <phoneticPr fontId="3"/>
  </si>
  <si>
    <t>①</t>
    <phoneticPr fontId="2"/>
  </si>
  <si>
    <t>②</t>
    <phoneticPr fontId="2"/>
  </si>
  <si>
    <t>プロジェクト内容</t>
    <rPh sb="6" eb="8">
      <t>ナイヨウ</t>
    </rPh>
    <phoneticPr fontId="2"/>
  </si>
  <si>
    <t>合計（事業費総額）</t>
    <rPh sb="0" eb="2">
      <t>ゴウケイ</t>
    </rPh>
    <rPh sb="3" eb="6">
      <t>ジギョウヒ</t>
    </rPh>
    <rPh sb="6" eb="8">
      <t>ソウガク</t>
    </rPh>
    <phoneticPr fontId="2"/>
  </si>
  <si>
    <t>金額(円）</t>
    <rPh sb="0" eb="2">
      <t>キンガク</t>
    </rPh>
    <rPh sb="3" eb="4">
      <t>エン</t>
    </rPh>
    <phoneticPr fontId="3"/>
  </si>
  <si>
    <t>←自動計算</t>
    <rPh sb="1" eb="3">
      <t>ジドウ</t>
    </rPh>
    <rPh sb="3" eb="5">
      <t>ケイサン</t>
    </rPh>
    <phoneticPr fontId="2"/>
  </si>
  <si>
    <t>申請事業費総額（1万円未満は切り捨て）</t>
    <rPh sb="0" eb="2">
      <t>シンセイ</t>
    </rPh>
    <rPh sb="2" eb="5">
      <t>ジギョウヒ</t>
    </rPh>
    <rPh sb="5" eb="7">
      <t>ソウガク</t>
    </rPh>
    <rPh sb="9" eb="11">
      <t>マンエン</t>
    </rPh>
    <rPh sb="11" eb="13">
      <t>ミマン</t>
    </rPh>
    <rPh sb="14" eb="15">
      <t>キ</t>
    </rPh>
    <rPh sb="16" eb="17">
      <t>ス</t>
    </rPh>
    <phoneticPr fontId="2"/>
  </si>
  <si>
    <t>C.申請事業費総額（A+B)</t>
    <rPh sb="2" eb="4">
      <t>シンセイ</t>
    </rPh>
    <rPh sb="4" eb="6">
      <t>ジギョウ</t>
    </rPh>
    <rPh sb="6" eb="7">
      <t>ヒ</t>
    </rPh>
    <rPh sb="7" eb="9">
      <t>ソウガク</t>
    </rPh>
    <phoneticPr fontId="3"/>
  </si>
  <si>
    <t>旅費交通費</t>
    <rPh sb="0" eb="2">
      <t>リョヒ</t>
    </rPh>
    <rPh sb="2" eb="5">
      <t>コウツウヒ</t>
    </rPh>
    <phoneticPr fontId="2"/>
  </si>
  <si>
    <t>諸謝金費</t>
    <rPh sb="0" eb="1">
      <t>ショ</t>
    </rPh>
    <rPh sb="1" eb="3">
      <t>シャキン</t>
    </rPh>
    <rPh sb="3" eb="4">
      <t>ヒ</t>
    </rPh>
    <phoneticPr fontId="2"/>
  </si>
  <si>
    <t>①</t>
    <phoneticPr fontId="2"/>
  </si>
  <si>
    <t>申請時調整減額</t>
    <rPh sb="0" eb="2">
      <t>シンセイ</t>
    </rPh>
    <rPh sb="2" eb="3">
      <t>トキ</t>
    </rPh>
    <rPh sb="3" eb="5">
      <t>チョウセイ</t>
    </rPh>
    <rPh sb="5" eb="7">
      <t>ゲンガク</t>
    </rPh>
    <phoneticPr fontId="2"/>
  </si>
  <si>
    <t>臨時アルバイト</t>
    <rPh sb="0" eb="2">
      <t>リンジ</t>
    </rPh>
    <phoneticPr fontId="2"/>
  </si>
  <si>
    <t>時間</t>
    <rPh sb="0" eb="2">
      <t>ジカン</t>
    </rPh>
    <phoneticPr fontId="2"/>
  </si>
  <si>
    <t>消耗什器備品費</t>
  </si>
  <si>
    <t>通信運搬費</t>
  </si>
  <si>
    <t>セミナー講師謝金</t>
    <rPh sb="4" eb="6">
      <t>コウシ</t>
    </rPh>
    <rPh sb="6" eb="8">
      <t>シャキン</t>
    </rPh>
    <phoneticPr fontId="2"/>
  </si>
  <si>
    <t>会議費</t>
    <rPh sb="0" eb="3">
      <t>カイギヒ</t>
    </rPh>
    <phoneticPr fontId="2"/>
  </si>
  <si>
    <t>日</t>
    <rPh sb="0" eb="1">
      <t>ニチ</t>
    </rPh>
    <phoneticPr fontId="2"/>
  </si>
  <si>
    <t>回</t>
    <rPh sb="0" eb="1">
      <t>カイ</t>
    </rPh>
    <phoneticPr fontId="2"/>
  </si>
  <si>
    <t>①</t>
    <phoneticPr fontId="2"/>
  </si>
  <si>
    <t>人</t>
    <rPh sb="0" eb="1">
      <t>ニン</t>
    </rPh>
    <phoneticPr fontId="2"/>
  </si>
  <si>
    <t>人</t>
    <rPh sb="0" eb="1">
      <t>ヒト</t>
    </rPh>
    <phoneticPr fontId="2"/>
  </si>
  <si>
    <t>臨時雇用費</t>
    <rPh sb="0" eb="2">
      <t>リンジ</t>
    </rPh>
    <rPh sb="2" eb="5">
      <t>コヨウヒ</t>
    </rPh>
    <phoneticPr fontId="2"/>
  </si>
  <si>
    <t>間接経費</t>
    <rPh sb="0" eb="2">
      <t>カンセツ</t>
    </rPh>
    <rPh sb="2" eb="4">
      <t>ケイヒ</t>
    </rPh>
    <phoneticPr fontId="2"/>
  </si>
  <si>
    <t>②</t>
  </si>
  <si>
    <t>←要記入</t>
    <phoneticPr fontId="2"/>
  </si>
  <si>
    <t>←自動計算</t>
    <phoneticPr fontId="2"/>
  </si>
  <si>
    <t>セミナー会場費</t>
    <rPh sb="4" eb="6">
      <t>カイジョウ</t>
    </rPh>
    <rPh sb="6" eb="7">
      <t>ヒ</t>
    </rPh>
    <phoneticPr fontId="2"/>
  </si>
  <si>
    <t>事務局給与費</t>
    <rPh sb="0" eb="3">
      <t>ジムキョク</t>
    </rPh>
    <rPh sb="3" eb="5">
      <t>キュウヨ</t>
    </rPh>
    <rPh sb="5" eb="6">
      <t>ヒ</t>
    </rPh>
    <phoneticPr fontId="2"/>
  </si>
  <si>
    <t>団体名</t>
    <rPh sb="0" eb="2">
      <t>ダンタイ</t>
    </rPh>
    <rPh sb="2" eb="3">
      <t>メイ</t>
    </rPh>
    <phoneticPr fontId="2"/>
  </si>
  <si>
    <t>事業名</t>
    <rPh sb="0" eb="2">
      <t>ジギョウ</t>
    </rPh>
    <rPh sb="2" eb="3">
      <t>メイ</t>
    </rPh>
    <phoneticPr fontId="2"/>
  </si>
  <si>
    <t>役職名称</t>
    <rPh sb="0" eb="2">
      <t>ヤクショク</t>
    </rPh>
    <rPh sb="2" eb="4">
      <t>メイショウ</t>
    </rPh>
    <phoneticPr fontId="2"/>
  </si>
  <si>
    <t>役員名</t>
    <rPh sb="0" eb="2">
      <t>ヤクイン</t>
    </rPh>
    <rPh sb="2" eb="3">
      <t>メイ</t>
    </rPh>
    <phoneticPr fontId="2"/>
  </si>
  <si>
    <t>職業・ＴＥＬ</t>
    <rPh sb="0" eb="2">
      <t>ショクギョウ</t>
    </rPh>
    <phoneticPr fontId="2"/>
  </si>
  <si>
    <t>資料郵送費</t>
    <rPh sb="0" eb="2">
      <t>シリョウ</t>
    </rPh>
    <rPh sb="2" eb="4">
      <t>ユウソウ</t>
    </rPh>
    <rPh sb="4" eb="5">
      <t>ヒ</t>
    </rPh>
    <phoneticPr fontId="2"/>
  </si>
  <si>
    <t>支出</t>
    <rPh sb="0" eb="2">
      <t>シシュツ</t>
    </rPh>
    <phoneticPr fontId="2"/>
  </si>
  <si>
    <t>③</t>
    <phoneticPr fontId="2"/>
  </si>
  <si>
    <t>④</t>
    <phoneticPr fontId="2"/>
  </si>
  <si>
    <t>⑤</t>
    <phoneticPr fontId="2"/>
  </si>
  <si>
    <t>○○○費</t>
    <rPh sb="3" eb="4">
      <t>ヒ</t>
    </rPh>
    <phoneticPr fontId="2"/>
  </si>
  <si>
    <t>費目合計
(自動計算）</t>
    <rPh sb="0" eb="2">
      <t>ヒモク</t>
    </rPh>
    <rPh sb="2" eb="4">
      <t>ゴウケイ</t>
    </rPh>
    <phoneticPr fontId="2"/>
  </si>
  <si>
    <t>②</t>
    <phoneticPr fontId="2"/>
  </si>
  <si>
    <t>人</t>
    <rPh sb="0" eb="1">
      <t>ニン</t>
    </rPh>
    <phoneticPr fontId="2"/>
  </si>
  <si>
    <t>回</t>
    <rPh sb="0" eb="1">
      <t>カイ</t>
    </rPh>
    <phoneticPr fontId="2"/>
  </si>
  <si>
    <t>調査委員会謝金</t>
    <rPh sb="0" eb="2">
      <t>チョウサ</t>
    </rPh>
    <rPh sb="2" eb="5">
      <t>イインカイ</t>
    </rPh>
    <rPh sb="5" eb="7">
      <t>シャキン</t>
    </rPh>
    <phoneticPr fontId="2"/>
  </si>
  <si>
    <t>調査委員旅費</t>
    <rPh sb="0" eb="2">
      <t>チョウサ</t>
    </rPh>
    <rPh sb="2" eb="4">
      <t>イイン</t>
    </rPh>
    <rPh sb="4" eb="6">
      <t>リョヒ</t>
    </rPh>
    <phoneticPr fontId="2"/>
  </si>
  <si>
    <t>セミナー講師旅費</t>
    <rPh sb="4" eb="6">
      <t>コウシ</t>
    </rPh>
    <rPh sb="6" eb="8">
      <t>リョヒ</t>
    </rPh>
    <phoneticPr fontId="2"/>
  </si>
  <si>
    <t>事務局交通費</t>
    <rPh sb="0" eb="3">
      <t>ジムキョク</t>
    </rPh>
    <rPh sb="3" eb="6">
      <t>コウツウヒ</t>
    </rPh>
    <phoneticPr fontId="2"/>
  </si>
  <si>
    <t>資料印刷費</t>
    <rPh sb="0" eb="2">
      <t>シリョウ</t>
    </rPh>
    <rPh sb="2" eb="4">
      <t>インサツ</t>
    </rPh>
    <rPh sb="4" eb="5">
      <t>ヒ</t>
    </rPh>
    <phoneticPr fontId="2"/>
  </si>
  <si>
    <t>①</t>
    <phoneticPr fontId="2"/>
  </si>
  <si>
    <t>調査票印刷費</t>
    <rPh sb="0" eb="3">
      <t>チョウサヒョウ</t>
    </rPh>
    <rPh sb="3" eb="5">
      <t>インサツ</t>
    </rPh>
    <rPh sb="5" eb="6">
      <t>ヒ</t>
    </rPh>
    <phoneticPr fontId="2"/>
  </si>
  <si>
    <t>②</t>
    <phoneticPr fontId="2"/>
  </si>
  <si>
    <t>日</t>
    <rPh sb="0" eb="1">
      <t>ヒ</t>
    </rPh>
    <phoneticPr fontId="2"/>
  </si>
  <si>
    <t>委員会会場費</t>
    <rPh sb="0" eb="3">
      <t>イインカイ</t>
    </rPh>
    <rPh sb="3" eb="5">
      <t>カイジョウ</t>
    </rPh>
    <rPh sb="5" eb="6">
      <t>ヒ</t>
    </rPh>
    <phoneticPr fontId="2"/>
  </si>
  <si>
    <t>式</t>
    <rPh sb="0" eb="1">
      <t>シキ</t>
    </rPh>
    <phoneticPr fontId="2"/>
  </si>
  <si>
    <t>報告書デザイン委託費</t>
    <rPh sb="0" eb="3">
      <t>ホウコクショ</t>
    </rPh>
    <rPh sb="7" eb="9">
      <t>イタク</t>
    </rPh>
    <rPh sb="9" eb="10">
      <t>ヒ</t>
    </rPh>
    <phoneticPr fontId="2"/>
  </si>
  <si>
    <t>①</t>
    <phoneticPr fontId="2"/>
  </si>
  <si>
    <t>調査報告書印刷費</t>
    <rPh sb="0" eb="2">
      <t>チョウサ</t>
    </rPh>
    <rPh sb="2" eb="5">
      <t>ホウコクショ</t>
    </rPh>
    <rPh sb="5" eb="7">
      <t>インサツ</t>
    </rPh>
    <rPh sb="7" eb="8">
      <t>ヒ</t>
    </rPh>
    <phoneticPr fontId="2"/>
  </si>
  <si>
    <t>部</t>
    <rPh sb="0" eb="1">
      <t>ブ</t>
    </rPh>
    <phoneticPr fontId="2"/>
  </si>
  <si>
    <t>①、②</t>
    <phoneticPr fontId="2"/>
  </si>
  <si>
    <t>振込み手数料等</t>
    <rPh sb="0" eb="2">
      <t>フリコ</t>
    </rPh>
    <rPh sb="3" eb="7">
      <t>テスウリョウトウ</t>
    </rPh>
    <phoneticPr fontId="2"/>
  </si>
  <si>
    <t>名札ケース等</t>
    <rPh sb="0" eb="2">
      <t>ナフダ</t>
    </rPh>
    <rPh sb="5" eb="6">
      <t>トウ</t>
    </rPh>
    <phoneticPr fontId="2"/>
  </si>
  <si>
    <t>ファイル、ラベル等</t>
    <rPh sb="8" eb="9">
      <t>トウ</t>
    </rPh>
    <phoneticPr fontId="2"/>
  </si>
  <si>
    <t>式</t>
    <rPh sb="0" eb="1">
      <t>シキ</t>
    </rPh>
    <phoneticPr fontId="2"/>
  </si>
  <si>
    <t>D. 補助率</t>
    <rPh sb="3" eb="5">
      <t>ホジョ</t>
    </rPh>
    <rPh sb="5" eb="6">
      <t>リツ</t>
    </rPh>
    <phoneticPr fontId="2"/>
  </si>
  <si>
    <t>広告宣伝費</t>
    <rPh sb="0" eb="2">
      <t>コウコク</t>
    </rPh>
    <rPh sb="2" eb="5">
      <t>センデンヒ</t>
    </rPh>
    <phoneticPr fontId="2"/>
  </si>
  <si>
    <t>ウェブサイト作成費</t>
    <rPh sb="6" eb="8">
      <t>サクセイ</t>
    </rPh>
    <rPh sb="8" eb="9">
      <t>ヒ</t>
    </rPh>
    <phoneticPr fontId="2"/>
  </si>
  <si>
    <t>人月</t>
    <rPh sb="0" eb="1">
      <t>ニン</t>
    </rPh>
    <rPh sb="1" eb="2">
      <t>ゲツ</t>
    </rPh>
    <phoneticPr fontId="2"/>
  </si>
  <si>
    <t>○○の調査</t>
    <rPh sb="3" eb="5">
      <t>チョウサ</t>
    </rPh>
    <phoneticPr fontId="2"/>
  </si>
  <si>
    <t>△△のセミナー</t>
    <phoneticPr fontId="2"/>
  </si>
  <si>
    <t>按分</t>
    <rPh sb="0" eb="2">
      <t>アンブン</t>
    </rPh>
    <phoneticPr fontId="2"/>
  </si>
  <si>
    <t>担当者給与費</t>
    <rPh sb="0" eb="3">
      <t>タントウシャ</t>
    </rPh>
    <rPh sb="3" eb="5">
      <t>キュウヨ</t>
    </rPh>
    <rPh sb="5" eb="6">
      <t>ヒ</t>
    </rPh>
    <phoneticPr fontId="2"/>
  </si>
  <si>
    <t>2ヶ月間のプロジェクト②の担当者の業務量のうち、本事業は半分</t>
    <rPh sb="2" eb="4">
      <t>ゲツカン</t>
    </rPh>
    <rPh sb="13" eb="16">
      <t>タントウシャ</t>
    </rPh>
    <rPh sb="17" eb="20">
      <t>ギョウムリョウ</t>
    </rPh>
    <rPh sb="24" eb="25">
      <t>ホン</t>
    </rPh>
    <rPh sb="25" eb="27">
      <t>ジギョウ</t>
    </rPh>
    <rPh sb="28" eb="30">
      <t>ハンブン</t>
    </rPh>
    <phoneticPr fontId="2"/>
  </si>
  <si>
    <t>小計
(自動計算）</t>
    <rPh sb="0" eb="2">
      <t>コバカリ</t>
    </rPh>
    <rPh sb="4" eb="6">
      <t>ジドウ</t>
    </rPh>
    <rPh sb="6" eb="8">
      <t>ケイサン</t>
    </rPh>
    <phoneticPr fontId="2"/>
  </si>
  <si>
    <t>本事業の事業費総額（約178万円）は当法人の年間総事業費（1,780万円）の1割</t>
    <rPh sb="0" eb="1">
      <t>ホン</t>
    </rPh>
    <rPh sb="1" eb="3">
      <t>ジギョウ</t>
    </rPh>
    <rPh sb="4" eb="6">
      <t>ジギョウ</t>
    </rPh>
    <rPh sb="6" eb="7">
      <t>ヒ</t>
    </rPh>
    <rPh sb="7" eb="9">
      <t>ソウガク</t>
    </rPh>
    <rPh sb="10" eb="11">
      <t>ヤク</t>
    </rPh>
    <rPh sb="14" eb="16">
      <t>マンエン</t>
    </rPh>
    <rPh sb="18" eb="19">
      <t>トウ</t>
    </rPh>
    <rPh sb="19" eb="20">
      <t>ホウ</t>
    </rPh>
    <rPh sb="20" eb="21">
      <t>ジン</t>
    </rPh>
    <rPh sb="22" eb="24">
      <t>ネンカン</t>
    </rPh>
    <rPh sb="24" eb="28">
      <t>ソウジギョウヒ</t>
    </rPh>
    <rPh sb="34" eb="35">
      <t>マン</t>
    </rPh>
    <rPh sb="35" eb="36">
      <t>エン</t>
    </rPh>
    <rPh sb="39" eb="40">
      <t>ワリ</t>
    </rPh>
    <phoneticPr fontId="2"/>
  </si>
  <si>
    <t>ア．障害者や高齢者の地域生活を支える車両の整備</t>
  </si>
  <si>
    <t>イ．障害者の地域生活や社会参加を支える仕組みづくり</t>
  </si>
  <si>
    <t>ア．在宅ホスピス・緩和ケア等の推進</t>
  </si>
  <si>
    <t>ア．特別養子縁組や里親など子どもが家庭で暮らすための取り組み</t>
  </si>
  <si>
    <t>イ．貧困の世代間連鎖を防ぐ施策を実証する取り組み</t>
  </si>
  <si>
    <t>ア．新たな手法を取り入れ伝統文化を発展させる取り組み</t>
  </si>
  <si>
    <t>子ども・若者の未来</t>
  </si>
  <si>
    <t>海と船の研究</t>
  </si>
  <si>
    <t>海をささえる人づくり</t>
  </si>
  <si>
    <t>海の安全・環境をまもる</t>
  </si>
  <si>
    <t>海と身近にふれあう</t>
  </si>
  <si>
    <t>海洋教育の推進</t>
  </si>
  <si>
    <t>あなたのまちづくり</t>
  </si>
  <si>
    <t>豊かな文化</t>
  </si>
  <si>
    <t>イ．障害の有無を超えた価値ある芸術作品を、社会に伝え広める取り組み</t>
  </si>
  <si>
    <t>みんなのいのち</t>
    <phoneticPr fontId="2"/>
  </si>
  <si>
    <t>イ．医療依存度の高い子どもと家族を地域で支える取り組み</t>
    <phoneticPr fontId="2"/>
  </si>
  <si>
    <t>ﾌﾟﾛｼﾞｪｸﾄ番号</t>
    <rPh sb="8" eb="10">
      <t>バンゴウ</t>
    </rPh>
    <phoneticPr fontId="2"/>
  </si>
  <si>
    <t>ﾌﾟﾛｼﾞｪｸﾄ
番号</t>
    <rPh sb="9" eb="11">
      <t>バンゴウ</t>
    </rPh>
    <phoneticPr fontId="2"/>
  </si>
  <si>
    <t>常勤/非常勤</t>
    <rPh sb="0" eb="2">
      <t>ジョウキン</t>
    </rPh>
    <rPh sb="3" eb="6">
      <t>ヒジョウキン</t>
    </rPh>
    <phoneticPr fontId="2"/>
  </si>
  <si>
    <t>最終アウトカム</t>
    <rPh sb="0" eb="2">
      <t>サイシュウ</t>
    </rPh>
    <phoneticPr fontId="11"/>
  </si>
  <si>
    <t>具体的活動</t>
    <rPh sb="0" eb="3">
      <t>グタイテキ</t>
    </rPh>
    <rPh sb="3" eb="5">
      <t>カツドウ</t>
    </rPh>
    <phoneticPr fontId="11"/>
  </si>
  <si>
    <t>区分</t>
    <rPh sb="0" eb="2">
      <t>クブン</t>
    </rPh>
    <phoneticPr fontId="11"/>
  </si>
  <si>
    <t>ロジックモデル（ツリー図）</t>
    <rPh sb="11" eb="12">
      <t>ズ</t>
    </rPh>
    <phoneticPr fontId="11"/>
  </si>
  <si>
    <t>ロジックモデル（文章による解説）</t>
    <rPh sb="8" eb="10">
      <t>ブンショウ</t>
    </rPh>
    <rPh sb="13" eb="15">
      <t>カイセツ</t>
    </rPh>
    <phoneticPr fontId="11"/>
  </si>
  <si>
    <t>事業関係者／団体</t>
    <rPh sb="0" eb="2">
      <t>ジギョウ</t>
    </rPh>
    <rPh sb="2" eb="5">
      <t>カンケイシャ</t>
    </rPh>
    <rPh sb="6" eb="8">
      <t>ダンタイ</t>
    </rPh>
    <phoneticPr fontId="11"/>
  </si>
  <si>
    <t>○○市役所</t>
    <rPh sb="2" eb="3">
      <t>シ</t>
    </rPh>
    <rPh sb="3" eb="5">
      <t>ヤクショ</t>
    </rPh>
    <phoneticPr fontId="11"/>
  </si>
  <si>
    <t>（社福）○○○○会</t>
    <rPh sb="1" eb="2">
      <t>シャ</t>
    </rPh>
    <rPh sb="2" eb="3">
      <t>フク</t>
    </rPh>
    <rPh sb="8" eb="9">
      <t>カイ</t>
    </rPh>
    <phoneticPr fontId="11"/>
  </si>
  <si>
    <t>日本 太郎（○○大学教授）</t>
    <rPh sb="0" eb="2">
      <t>ニホン</t>
    </rPh>
    <rPh sb="3" eb="5">
      <t>タロウ</t>
    </rPh>
    <rPh sb="8" eb="10">
      <t>ダイガク</t>
    </rPh>
    <rPh sb="10" eb="12">
      <t>キョウジュ</t>
    </rPh>
    <phoneticPr fontId="11"/>
  </si>
  <si>
    <t>協働中</t>
  </si>
  <si>
    <t>協働に向けた交渉中</t>
  </si>
  <si>
    <t>未折衝（声かけ前）</t>
  </si>
  <si>
    <t>（株）○○○○</t>
    <rPh sb="1" eb="2">
      <t>カブ</t>
    </rPh>
    <phoneticPr fontId="11"/>
  </si>
  <si>
    <t>（特非）○○○○</t>
    <rPh sb="1" eb="2">
      <t>トク</t>
    </rPh>
    <rPh sb="2" eb="3">
      <t>ヒ</t>
    </rPh>
    <phoneticPr fontId="11"/>
  </si>
  <si>
    <t>（一社）○○○○会</t>
    <rPh sb="1" eb="3">
      <t>イッシャ</t>
    </rPh>
    <rPh sb="8" eb="9">
      <t>カイ</t>
    </rPh>
    <phoneticPr fontId="11"/>
  </si>
  <si>
    <r>
      <t xml:space="preserve">参画状況
</t>
    </r>
    <r>
      <rPr>
        <sz val="9"/>
        <color indexed="8"/>
        <rFont val="メイリオ"/>
        <family val="3"/>
        <charset val="128"/>
      </rPr>
      <t>※プルダウンで選択</t>
    </r>
    <rPh sb="0" eb="2">
      <t>サンカク</t>
    </rPh>
    <rPh sb="2" eb="4">
      <t>ジョウキョウ</t>
    </rPh>
    <rPh sb="12" eb="14">
      <t>センタク</t>
    </rPh>
    <phoneticPr fontId="11"/>
  </si>
  <si>
    <t>本事業で掲げる最終アウトカムについて、その意義と必要性を詳述してください。特に、①現状の課題、②目指すべき社会・未来の状態、③そのような社会の状態が実現された場合の利点の3点を中心に、十分な説明を行ってください。</t>
    <rPh sb="0" eb="1">
      <t>ホン</t>
    </rPh>
    <rPh sb="1" eb="3">
      <t>ジギョウ</t>
    </rPh>
    <rPh sb="4" eb="5">
      <t>カカ</t>
    </rPh>
    <rPh sb="7" eb="9">
      <t>サイシュウ</t>
    </rPh>
    <rPh sb="21" eb="23">
      <t>イギ</t>
    </rPh>
    <rPh sb="24" eb="27">
      <t>ヒツヨウセイ</t>
    </rPh>
    <rPh sb="28" eb="30">
      <t>ショウジュツ</t>
    </rPh>
    <rPh sb="37" eb="38">
      <t>トク</t>
    </rPh>
    <rPh sb="41" eb="43">
      <t>ゲンジョウ</t>
    </rPh>
    <rPh sb="44" eb="46">
      <t>カダイ</t>
    </rPh>
    <rPh sb="48" eb="50">
      <t>メザ</t>
    </rPh>
    <rPh sb="53" eb="55">
      <t>シャカイ</t>
    </rPh>
    <rPh sb="56" eb="58">
      <t>ミライ</t>
    </rPh>
    <rPh sb="59" eb="61">
      <t>ジョウタイ</t>
    </rPh>
    <rPh sb="68" eb="70">
      <t>シャカイ</t>
    </rPh>
    <rPh sb="71" eb="73">
      <t>ジョウタイ</t>
    </rPh>
    <rPh sb="74" eb="76">
      <t>ジツゲン</t>
    </rPh>
    <rPh sb="79" eb="81">
      <t>バアイ</t>
    </rPh>
    <rPh sb="82" eb="84">
      <t>リテン</t>
    </rPh>
    <rPh sb="86" eb="87">
      <t>テン</t>
    </rPh>
    <rPh sb="88" eb="90">
      <t>チュウシン</t>
    </rPh>
    <rPh sb="92" eb="94">
      <t>ジュウブン</t>
    </rPh>
    <rPh sb="95" eb="97">
      <t>セツメイ</t>
    </rPh>
    <rPh sb="98" eb="99">
      <t>オコナ</t>
    </rPh>
    <phoneticPr fontId="11"/>
  </si>
  <si>
    <t>測定指標</t>
    <rPh sb="0" eb="2">
      <t>ソクテイ</t>
    </rPh>
    <rPh sb="2" eb="4">
      <t>シヒョウ</t>
    </rPh>
    <phoneticPr fontId="11"/>
  </si>
  <si>
    <t>本事業において果たす役割</t>
    <phoneticPr fontId="11"/>
  </si>
  <si>
    <t>当該パートナーの概要</t>
    <rPh sb="0" eb="2">
      <t>トウガイ</t>
    </rPh>
    <rPh sb="8" eb="10">
      <t>ガイヨウ</t>
    </rPh>
    <phoneticPr fontId="11"/>
  </si>
  <si>
    <t>日本　花子</t>
    <rPh sb="0" eb="2">
      <t>ニホン</t>
    </rPh>
    <rPh sb="3" eb="5">
      <t>ハナコ</t>
    </rPh>
    <phoneticPr fontId="11"/>
  </si>
  <si>
    <t>山田　太郎</t>
    <rPh sb="0" eb="2">
      <t>ヤマダ</t>
    </rPh>
    <rPh sb="3" eb="5">
      <t>タロウ</t>
    </rPh>
    <phoneticPr fontId="11"/>
  </si>
  <si>
    <t>自団体構成員</t>
  </si>
  <si>
    <t>収支予算</t>
    <rPh sb="0" eb="2">
      <t>シュウシ</t>
    </rPh>
    <rPh sb="2" eb="4">
      <t>ヨサン</t>
    </rPh>
    <phoneticPr fontId="2"/>
  </si>
  <si>
    <t>役員名簿</t>
    <rPh sb="0" eb="2">
      <t>ヤクイン</t>
    </rPh>
    <rPh sb="2" eb="4">
      <t>メイボ</t>
    </rPh>
    <phoneticPr fontId="2"/>
  </si>
  <si>
    <t>最終アウトカムの実現に至る道筋
（中間アウトカム＆初期アウトカム）</t>
    <rPh sb="0" eb="2">
      <t>サイシュウ</t>
    </rPh>
    <rPh sb="8" eb="10">
      <t>ジツゲン</t>
    </rPh>
    <rPh sb="11" eb="12">
      <t>イタ</t>
    </rPh>
    <rPh sb="13" eb="15">
      <t>ミチスジ</t>
    </rPh>
    <rPh sb="17" eb="19">
      <t>チュウカン</t>
    </rPh>
    <rPh sb="25" eb="27">
      <t>ショキ</t>
    </rPh>
    <phoneticPr fontId="11"/>
  </si>
  <si>
    <t>本事業で実施予定の個々の具体的な活動・プロジェクトを詳述してください。</t>
    <rPh sb="0" eb="1">
      <t>ホン</t>
    </rPh>
    <rPh sb="1" eb="3">
      <t>ジギョウ</t>
    </rPh>
    <rPh sb="4" eb="6">
      <t>ジッシ</t>
    </rPh>
    <rPh sb="6" eb="8">
      <t>ヨテイ</t>
    </rPh>
    <rPh sb="9" eb="11">
      <t>ココ</t>
    </rPh>
    <rPh sb="12" eb="15">
      <t>グタイテキ</t>
    </rPh>
    <rPh sb="16" eb="18">
      <t>カツドウ</t>
    </rPh>
    <rPh sb="26" eb="28">
      <t>ショウジュツ</t>
    </rPh>
    <phoneticPr fontId="11"/>
  </si>
  <si>
    <t>最終アウトカムの実現に至るためには、①現在の社会にどのような変化が必要なのか、②その変化を起こすには何が必要なのかを詳述してください。その際には、5ヵ年程度の長期的目標（最終アウトカム）、途中経過としての3ヵ年程度の中期的目標（中間アウトカム）、直近1ヵ年程度の短期的目標（初期アウトカム）といった時系列※や順序を意識して整理して下さい。
※ここで示した時系列は目安であり、必ずしも「中間アウトカムは3ヵ年程度で達成できる形で設定されなければならない」といった意図はありません。</t>
    <rPh sb="0" eb="2">
      <t>サイシュウ</t>
    </rPh>
    <rPh sb="8" eb="10">
      <t>ジツゲン</t>
    </rPh>
    <rPh sb="11" eb="12">
      <t>イタ</t>
    </rPh>
    <rPh sb="19" eb="21">
      <t>ゲンザイ</t>
    </rPh>
    <rPh sb="22" eb="24">
      <t>シャカイ</t>
    </rPh>
    <rPh sb="30" eb="32">
      <t>ヘンカ</t>
    </rPh>
    <rPh sb="33" eb="35">
      <t>ヒツヨウ</t>
    </rPh>
    <rPh sb="42" eb="44">
      <t>ヘンカ</t>
    </rPh>
    <rPh sb="45" eb="46">
      <t>オ</t>
    </rPh>
    <rPh sb="50" eb="51">
      <t>ナニ</t>
    </rPh>
    <rPh sb="52" eb="54">
      <t>ヒツヨウ</t>
    </rPh>
    <rPh sb="58" eb="60">
      <t>ショウジュツ</t>
    </rPh>
    <rPh sb="69" eb="70">
      <t>サイ</t>
    </rPh>
    <rPh sb="75" eb="76">
      <t>ネン</t>
    </rPh>
    <rPh sb="76" eb="78">
      <t>テイド</t>
    </rPh>
    <rPh sb="79" eb="82">
      <t>チョウキテキ</t>
    </rPh>
    <rPh sb="82" eb="84">
      <t>モクヒョウ</t>
    </rPh>
    <rPh sb="85" eb="87">
      <t>サイシュウ</t>
    </rPh>
    <rPh sb="94" eb="96">
      <t>トチュウ</t>
    </rPh>
    <rPh sb="96" eb="98">
      <t>ケイカ</t>
    </rPh>
    <rPh sb="104" eb="105">
      <t>ネン</t>
    </rPh>
    <rPh sb="105" eb="107">
      <t>テイド</t>
    </rPh>
    <rPh sb="108" eb="111">
      <t>チュウキテキ</t>
    </rPh>
    <rPh sb="111" eb="113">
      <t>モクヒョウ</t>
    </rPh>
    <rPh sb="114" eb="116">
      <t>チュウカン</t>
    </rPh>
    <rPh sb="123" eb="125">
      <t>チョッキン</t>
    </rPh>
    <rPh sb="127" eb="128">
      <t>ネン</t>
    </rPh>
    <rPh sb="128" eb="130">
      <t>テイド</t>
    </rPh>
    <rPh sb="131" eb="134">
      <t>タンキテキ</t>
    </rPh>
    <rPh sb="134" eb="136">
      <t>モクヒョウ</t>
    </rPh>
    <rPh sb="137" eb="139">
      <t>ショキ</t>
    </rPh>
    <rPh sb="149" eb="152">
      <t>ジケイレツ</t>
    </rPh>
    <rPh sb="154" eb="156">
      <t>ジュンジョ</t>
    </rPh>
    <rPh sb="157" eb="159">
      <t>イシキ</t>
    </rPh>
    <rPh sb="161" eb="163">
      <t>セイリ</t>
    </rPh>
    <rPh sb="165" eb="166">
      <t>クダ</t>
    </rPh>
    <rPh sb="175" eb="176">
      <t>シメ</t>
    </rPh>
    <rPh sb="178" eb="181">
      <t>ジケイレツ</t>
    </rPh>
    <rPh sb="182" eb="184">
      <t>メヤス</t>
    </rPh>
    <rPh sb="188" eb="189">
      <t>カナラ</t>
    </rPh>
    <rPh sb="193" eb="195">
      <t>チュウカン</t>
    </rPh>
    <rPh sb="203" eb="204">
      <t>ネン</t>
    </rPh>
    <rPh sb="204" eb="206">
      <t>テイド</t>
    </rPh>
    <rPh sb="207" eb="209">
      <t>タッセイ</t>
    </rPh>
    <rPh sb="212" eb="213">
      <t>カタチ</t>
    </rPh>
    <rPh sb="214" eb="216">
      <t>セッテイ</t>
    </rPh>
    <phoneticPr fontId="11"/>
  </si>
  <si>
    <r>
      <t xml:space="preserve">最終アウトカム
</t>
    </r>
    <r>
      <rPr>
        <sz val="12"/>
        <color indexed="8"/>
        <rFont val="メイリオ"/>
        <family val="3"/>
        <charset val="128"/>
      </rPr>
      <t>（事業により達成したい状況）</t>
    </r>
    <rPh sb="0" eb="2">
      <t>サイシュウ</t>
    </rPh>
    <rPh sb="9" eb="11">
      <t>ジギョウ</t>
    </rPh>
    <rPh sb="14" eb="16">
      <t>タッセイ</t>
    </rPh>
    <rPh sb="19" eb="21">
      <t>ジョウキョウ</t>
    </rPh>
    <phoneticPr fontId="11"/>
  </si>
  <si>
    <r>
      <t xml:space="preserve">中間アウトカム
</t>
    </r>
    <r>
      <rPr>
        <sz val="12"/>
        <color indexed="8"/>
        <rFont val="メイリオ"/>
        <family val="3"/>
        <charset val="128"/>
      </rPr>
      <t>（最終アウトカム実現のために達成したい目的）</t>
    </r>
    <rPh sb="0" eb="2">
      <t>チュウカン</t>
    </rPh>
    <rPh sb="9" eb="11">
      <t>サイシュウ</t>
    </rPh>
    <rPh sb="16" eb="18">
      <t>ジツゲン</t>
    </rPh>
    <rPh sb="22" eb="24">
      <t>タッセイ</t>
    </rPh>
    <rPh sb="27" eb="29">
      <t>モクテキ</t>
    </rPh>
    <phoneticPr fontId="11"/>
  </si>
  <si>
    <r>
      <t xml:space="preserve">初期アウトカム
</t>
    </r>
    <r>
      <rPr>
        <sz val="12"/>
        <color indexed="8"/>
        <rFont val="メイリオ"/>
        <family val="3"/>
        <charset val="128"/>
      </rPr>
      <t>（中間アウトカム実現のための手段）</t>
    </r>
    <rPh sb="0" eb="2">
      <t>ショキ</t>
    </rPh>
    <rPh sb="9" eb="11">
      <t>チュウカン</t>
    </rPh>
    <rPh sb="16" eb="18">
      <t>ジツゲン</t>
    </rPh>
    <rPh sb="22" eb="24">
      <t>シュダン</t>
    </rPh>
    <phoneticPr fontId="11"/>
  </si>
  <si>
    <r>
      <t xml:space="preserve">具体的活動
</t>
    </r>
    <r>
      <rPr>
        <sz val="11"/>
        <color indexed="8"/>
        <rFont val="メイリオ"/>
        <family val="3"/>
        <charset val="128"/>
      </rPr>
      <t>（初期アウトカム実現のための具体的な事業内容）</t>
    </r>
    <rPh sb="0" eb="3">
      <t>グタイテキ</t>
    </rPh>
    <rPh sb="3" eb="5">
      <t>カツドウ</t>
    </rPh>
    <rPh sb="7" eb="9">
      <t>ショキ</t>
    </rPh>
    <rPh sb="14" eb="16">
      <t>ジツゲン</t>
    </rPh>
    <rPh sb="20" eb="23">
      <t>グタイテキ</t>
    </rPh>
    <rPh sb="24" eb="26">
      <t>ジギョウ</t>
    </rPh>
    <rPh sb="26" eb="28">
      <t>ナイヨウ</t>
    </rPh>
    <phoneticPr fontId="11"/>
  </si>
  <si>
    <t>本事業のビジョン</t>
    <rPh sb="0" eb="1">
      <t>ホン</t>
    </rPh>
    <rPh sb="1" eb="3">
      <t>ジギョウ</t>
    </rPh>
    <phoneticPr fontId="11"/>
  </si>
  <si>
    <t>具体的活動の実施状況を確認するための指標が設定可能であれば記載して下さい。</t>
    <rPh sb="0" eb="3">
      <t>グタイテキ</t>
    </rPh>
    <rPh sb="3" eb="5">
      <t>カツドウ</t>
    </rPh>
    <rPh sb="6" eb="8">
      <t>ジッシ</t>
    </rPh>
    <rPh sb="8" eb="10">
      <t>ジョウキョウ</t>
    </rPh>
    <rPh sb="11" eb="13">
      <t>カクニン</t>
    </rPh>
    <rPh sb="18" eb="20">
      <t>シヒョウ</t>
    </rPh>
    <rPh sb="21" eb="23">
      <t>セッテイ</t>
    </rPh>
    <rPh sb="23" eb="25">
      <t>カノウ</t>
    </rPh>
    <rPh sb="29" eb="31">
      <t>キサイ</t>
    </rPh>
    <rPh sb="33" eb="34">
      <t>クダ</t>
    </rPh>
    <phoneticPr fontId="11"/>
  </si>
  <si>
    <t>中間アウトカムや初期アウトカムの進捗状況を確認するための指標が設定可能であれば記載して下さい。</t>
    <rPh sb="0" eb="2">
      <t>チュウカン</t>
    </rPh>
    <rPh sb="8" eb="10">
      <t>ショキ</t>
    </rPh>
    <rPh sb="16" eb="18">
      <t>シンチョク</t>
    </rPh>
    <rPh sb="18" eb="20">
      <t>ジョウキョウ</t>
    </rPh>
    <rPh sb="21" eb="23">
      <t>カクニン</t>
    </rPh>
    <rPh sb="28" eb="30">
      <t>シヒョウ</t>
    </rPh>
    <rPh sb="31" eb="33">
      <t>セッテイ</t>
    </rPh>
    <rPh sb="33" eb="35">
      <t>カノウ</t>
    </rPh>
    <rPh sb="39" eb="41">
      <t>キサイ</t>
    </rPh>
    <rPh sb="43" eb="44">
      <t>クダ</t>
    </rPh>
    <phoneticPr fontId="11"/>
  </si>
  <si>
    <t>最終アウトカムの達成状況を確認するための指標が設定可能であれば記載して下さい。</t>
    <rPh sb="0" eb="2">
      <t>サイシュウ</t>
    </rPh>
    <rPh sb="8" eb="10">
      <t>タッセイ</t>
    </rPh>
    <rPh sb="10" eb="12">
      <t>ジョウキョウ</t>
    </rPh>
    <rPh sb="13" eb="15">
      <t>カクニン</t>
    </rPh>
    <rPh sb="20" eb="22">
      <t>シヒョウ</t>
    </rPh>
    <rPh sb="23" eb="25">
      <t>セッテイ</t>
    </rPh>
    <rPh sb="25" eb="27">
      <t>カノウ</t>
    </rPh>
    <rPh sb="31" eb="33">
      <t>キサイ</t>
    </rPh>
    <rPh sb="35" eb="36">
      <t>クダ</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</si>
</sst>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26"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color indexed="8"/>
      <name val="メイリオ"/>
      <family val="3"/>
      <charset val="128"/>
    </font>
    <font>
      <sz val="16"/>
      <name val="メイリオ"/>
      <family val="3"/>
      <charset val="128"/>
    </font>
    <font>
      <sz val="12"/>
      <name val="メイリオ"/>
      <family val="3"/>
      <charset val="128"/>
    </font>
    <font>
      <sz val="9"/>
      <color indexed="8"/>
      <name val="メイリオ"/>
      <family val="3"/>
      <charset val="128"/>
    </font>
    <font>
      <sz val="11"/>
      <color indexed="8"/>
      <name val="メイリオ"/>
      <family val="3"/>
      <charset val="128"/>
    </font>
    <font>
      <sz val="6"/>
      <name val="ＭＳ Ｐゴシック"/>
      <family val="3"/>
      <charset val="128"/>
    </font>
    <font>
      <sz val="11"/>
      <color theme="1"/>
      <name val="ＭＳ Ｐゴシック"/>
      <family val="3"/>
      <charset val="128"/>
      <scheme val="minor"/>
    </font>
    <font>
      <sz val="10"/>
      <name val="ＭＳ Ｐゴシック"/>
      <family val="3"/>
      <charset val="128"/>
      <scheme val="minor"/>
    </font>
    <font>
      <sz val="11"/>
      <color theme="1"/>
      <name val="メイリオ"/>
      <family val="3"/>
      <charset val="128"/>
    </font>
    <font>
      <sz val="12"/>
      <color theme="1"/>
      <name val="メイリオ"/>
      <family val="3"/>
      <charset val="128"/>
    </font>
    <font>
      <sz val="16"/>
      <color theme="1"/>
      <name val="メイリオ"/>
      <family val="3"/>
      <charset val="128"/>
    </font>
    <font>
      <sz val="12"/>
      <color theme="1"/>
      <name val="ＭＳ Ｐゴシック"/>
      <family val="3"/>
      <charset val="128"/>
      <scheme val="minor"/>
    </font>
    <font>
      <sz val="14"/>
      <color theme="1"/>
      <name val="メイリオ"/>
      <family val="3"/>
      <charset val="128"/>
    </font>
    <font>
      <sz val="12"/>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s>
  <cellStyleXfs count="4">
    <xf numFmtId="0" fontId="0"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149">
    <xf numFmtId="0" fontId="0" fillId="0" borderId="0" xfId="0">
      <alignment vertical="center"/>
    </xf>
    <xf numFmtId="38" fontId="1" fillId="0" borderId="0" xfId="2" applyFont="1" applyFill="1" applyBorder="1" applyAlignment="1">
      <alignment vertical="center"/>
    </xf>
    <xf numFmtId="38" fontId="1" fillId="0" borderId="0" xfId="2" applyFont="1" applyFill="1" applyBorder="1" applyAlignment="1">
      <alignment horizontal="center" vertical="center"/>
    </xf>
    <xf numFmtId="0" fontId="1" fillId="0" borderId="0" xfId="0" applyFont="1" applyBorder="1" applyAlignment="1">
      <alignment horizontal="center" vertical="center"/>
    </xf>
    <xf numFmtId="176" fontId="1" fillId="0" borderId="0" xfId="0" applyNumberFormat="1" applyFont="1">
      <alignment vertical="center"/>
    </xf>
    <xf numFmtId="0" fontId="1" fillId="0" borderId="0" xfId="0" applyFont="1" applyAlignment="1">
      <alignment horizontal="right" vertical="center"/>
    </xf>
    <xf numFmtId="0" fontId="1" fillId="0" borderId="0" xfId="0" applyFo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38" fontId="1" fillId="0" borderId="2" xfId="2" applyFont="1" applyFill="1" applyBorder="1" applyAlignment="1">
      <alignment vertical="center"/>
    </xf>
    <xf numFmtId="0" fontId="19" fillId="0" borderId="2" xfId="0" applyFont="1" applyFill="1" applyBorder="1">
      <alignment vertical="center"/>
    </xf>
    <xf numFmtId="38" fontId="1" fillId="2" borderId="3" xfId="2" applyFont="1" applyFill="1" applyBorder="1" applyAlignment="1">
      <alignment horizontal="center" vertical="center"/>
    </xf>
    <xf numFmtId="38" fontId="1" fillId="3" borderId="3" xfId="2" applyFont="1" applyFill="1" applyBorder="1" applyAlignment="1">
      <alignment vertical="center" shrinkToFit="1"/>
    </xf>
    <xf numFmtId="38" fontId="1" fillId="3" borderId="4" xfId="2" applyFont="1" applyFill="1" applyBorder="1" applyAlignment="1">
      <alignment vertical="center" shrinkToFit="1"/>
    </xf>
    <xf numFmtId="38" fontId="1" fillId="3" borderId="5" xfId="2" applyFont="1" applyFill="1" applyBorder="1" applyAlignment="1">
      <alignment vertical="center" shrinkToFit="1"/>
    </xf>
    <xf numFmtId="38" fontId="1" fillId="2" borderId="2" xfId="2" applyFont="1" applyFill="1" applyBorder="1" applyAlignment="1">
      <alignment horizontal="center" vertical="center"/>
    </xf>
    <xf numFmtId="38" fontId="1" fillId="2" borderId="6" xfId="2" applyFont="1" applyFill="1" applyBorder="1" applyAlignment="1">
      <alignment horizontal="center" vertical="center"/>
    </xf>
    <xf numFmtId="38" fontId="1" fillId="3" borderId="3" xfId="2" applyFont="1" applyFill="1" applyBorder="1" applyAlignment="1">
      <alignment vertical="center" wrapText="1"/>
    </xf>
    <xf numFmtId="38" fontId="1" fillId="3" borderId="4" xfId="2" applyFont="1" applyFill="1" applyBorder="1" applyAlignment="1">
      <alignment vertical="center" wrapText="1"/>
    </xf>
    <xf numFmtId="38" fontId="1" fillId="3" borderId="5" xfId="2" applyFont="1" applyFill="1" applyBorder="1" applyAlignment="1">
      <alignment vertical="center" wrapText="1"/>
    </xf>
    <xf numFmtId="38" fontId="1" fillId="3" borderId="4" xfId="2" applyFont="1" applyFill="1" applyBorder="1" applyAlignment="1" applyProtection="1">
      <alignment vertical="center" wrapText="1"/>
    </xf>
    <xf numFmtId="38" fontId="1" fillId="2" borderId="7" xfId="2" applyFont="1" applyFill="1" applyBorder="1" applyAlignment="1">
      <alignment horizontal="center" vertical="center" wrapText="1"/>
    </xf>
    <xf numFmtId="38" fontId="1" fillId="2" borderId="2" xfId="2" applyFont="1" applyFill="1" applyBorder="1" applyAlignment="1">
      <alignment horizontal="center" vertical="center"/>
    </xf>
    <xf numFmtId="38" fontId="1" fillId="2" borderId="6" xfId="2" applyFont="1" applyFill="1" applyBorder="1" applyAlignment="1">
      <alignment horizontal="center" vertical="center"/>
    </xf>
    <xf numFmtId="38" fontId="8" fillId="2" borderId="2" xfId="2" applyFont="1" applyFill="1" applyBorder="1" applyAlignment="1">
      <alignment vertical="center"/>
    </xf>
    <xf numFmtId="176" fontId="8" fillId="2" borderId="2" xfId="0" applyNumberFormat="1" applyFont="1" applyFill="1" applyBorder="1" applyAlignment="1">
      <alignment vertical="center"/>
    </xf>
    <xf numFmtId="176" fontId="4" fillId="3" borderId="8" xfId="0" applyNumberFormat="1" applyFont="1" applyFill="1" applyBorder="1" applyAlignment="1" applyProtection="1">
      <alignment vertical="center" shrinkToFit="1"/>
      <protection locked="0"/>
    </xf>
    <xf numFmtId="176" fontId="4" fillId="0" borderId="9" xfId="0" applyNumberFormat="1" applyFont="1" applyFill="1" applyBorder="1" applyAlignment="1">
      <alignment vertical="center" shrinkToFit="1"/>
    </xf>
    <xf numFmtId="176" fontId="4" fillId="0" borderId="2" xfId="0"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38" fontId="8" fillId="0" borderId="2" xfId="2" applyFont="1" applyFill="1" applyBorder="1" applyAlignment="1">
      <alignment horizontal="right" vertical="center"/>
    </xf>
    <xf numFmtId="176" fontId="4" fillId="3" borderId="8" xfId="0" applyNumberFormat="1" applyFont="1" applyFill="1" applyBorder="1" applyAlignment="1">
      <alignment vertical="center" shrinkToFit="1"/>
    </xf>
    <xf numFmtId="38" fontId="9" fillId="2" borderId="2" xfId="2" applyFont="1" applyFill="1" applyBorder="1" applyAlignment="1">
      <alignment vertical="center"/>
    </xf>
    <xf numFmtId="38" fontId="10" fillId="0" borderId="0" xfId="2" applyFont="1" applyFill="1" applyBorder="1" applyAlignment="1">
      <alignment vertical="center"/>
    </xf>
    <xf numFmtId="38" fontId="9" fillId="0" borderId="0" xfId="2" applyFont="1" applyFill="1" applyBorder="1" applyAlignment="1">
      <alignment vertical="center"/>
    </xf>
    <xf numFmtId="38" fontId="9" fillId="2" borderId="7" xfId="2" applyFont="1" applyFill="1" applyBorder="1" applyAlignment="1">
      <alignment horizontal="center" vertical="center" wrapText="1"/>
    </xf>
    <xf numFmtId="0" fontId="6" fillId="0" borderId="1" xfId="0" applyFont="1" applyBorder="1" applyAlignment="1">
      <alignment horizontal="center" vertical="center"/>
    </xf>
    <xf numFmtId="38" fontId="1" fillId="3" borderId="10" xfId="2" applyFont="1" applyFill="1" applyBorder="1" applyAlignment="1">
      <alignment horizontal="justify" vertical="center" shrinkToFit="1"/>
    </xf>
    <xf numFmtId="38" fontId="1" fillId="0" borderId="3" xfId="2" applyFont="1" applyFill="1" applyBorder="1" applyAlignment="1">
      <alignment vertical="center" shrinkToFit="1"/>
    </xf>
    <xf numFmtId="38" fontId="1" fillId="3" borderId="10" xfId="2" applyFont="1" applyFill="1" applyBorder="1" applyAlignment="1">
      <alignment horizontal="right" vertical="center" shrinkToFit="1"/>
    </xf>
    <xf numFmtId="38" fontId="1" fillId="3" borderId="10" xfId="2" applyFont="1" applyFill="1" applyBorder="1" applyAlignment="1">
      <alignment vertical="center" shrinkToFit="1"/>
    </xf>
    <xf numFmtId="38" fontId="1" fillId="0" borderId="0" xfId="2" applyFont="1" applyFill="1" applyBorder="1" applyAlignment="1">
      <alignment horizontal="center" vertical="center" shrinkToFit="1"/>
    </xf>
    <xf numFmtId="0" fontId="1" fillId="3" borderId="11" xfId="2" applyNumberFormat="1" applyFont="1" applyFill="1" applyBorder="1" applyAlignment="1">
      <alignment vertical="center" shrinkToFit="1"/>
    </xf>
    <xf numFmtId="38" fontId="1" fillId="3" borderId="11" xfId="2" applyFont="1" applyFill="1" applyBorder="1" applyAlignment="1">
      <alignment horizontal="center" vertical="center" shrinkToFit="1"/>
    </xf>
    <xf numFmtId="38" fontId="1" fillId="0" borderId="12" xfId="2" applyFont="1" applyFill="1" applyBorder="1" applyAlignment="1">
      <alignment horizontal="center" vertical="center" shrinkToFit="1"/>
    </xf>
    <xf numFmtId="38" fontId="1" fillId="0" borderId="13" xfId="2" applyFont="1" applyFill="1" applyBorder="1" applyAlignment="1">
      <alignment horizontal="justify" vertical="center" shrinkToFit="1"/>
    </xf>
    <xf numFmtId="38" fontId="1" fillId="0" borderId="4" xfId="2" applyFont="1" applyFill="1" applyBorder="1" applyAlignment="1">
      <alignment vertical="center" shrinkToFit="1"/>
    </xf>
    <xf numFmtId="38" fontId="1" fillId="3" borderId="13" xfId="2" applyFont="1" applyFill="1" applyBorder="1" applyAlignment="1">
      <alignment horizontal="right" vertical="center" shrinkToFit="1"/>
    </xf>
    <xf numFmtId="38" fontId="1" fillId="3" borderId="13" xfId="2" applyFont="1" applyFill="1" applyBorder="1" applyAlignment="1">
      <alignment vertical="center" shrinkToFit="1"/>
    </xf>
    <xf numFmtId="0" fontId="1" fillId="3" borderId="0" xfId="2" applyNumberFormat="1" applyFont="1" applyFill="1" applyBorder="1" applyAlignment="1">
      <alignment vertical="center" shrinkToFit="1"/>
    </xf>
    <xf numFmtId="38" fontId="1" fillId="3" borderId="0" xfId="2" applyFont="1" applyFill="1" applyBorder="1" applyAlignment="1">
      <alignment horizontal="center" vertical="center" shrinkToFit="1"/>
    </xf>
    <xf numFmtId="38" fontId="1" fillId="0" borderId="14" xfId="2" applyFont="1" applyFill="1" applyBorder="1" applyAlignment="1">
      <alignment horizontal="center" vertical="center" shrinkToFit="1"/>
    </xf>
    <xf numFmtId="38" fontId="1" fillId="0" borderId="15" xfId="2" applyFont="1" applyFill="1" applyBorder="1" applyAlignment="1">
      <alignment horizontal="center" vertical="center" shrinkToFit="1"/>
    </xf>
    <xf numFmtId="38" fontId="1" fillId="0" borderId="5" xfId="2" applyFont="1" applyFill="1" applyBorder="1" applyAlignment="1">
      <alignment vertical="center" shrinkToFit="1"/>
    </xf>
    <xf numFmtId="38" fontId="1" fillId="0" borderId="11" xfId="2" applyFont="1" applyFill="1" applyBorder="1" applyAlignment="1">
      <alignment horizontal="center" vertical="center" shrinkToFit="1"/>
    </xf>
    <xf numFmtId="38" fontId="1" fillId="3" borderId="16" xfId="2" applyFont="1" applyFill="1" applyBorder="1" applyAlignment="1">
      <alignment vertical="center" shrinkToFit="1"/>
    </xf>
    <xf numFmtId="38" fontId="1" fillId="0" borderId="1" xfId="2" applyFont="1" applyFill="1" applyBorder="1" applyAlignment="1">
      <alignment horizontal="center" vertical="center" shrinkToFit="1"/>
    </xf>
    <xf numFmtId="0" fontId="1" fillId="3" borderId="1" xfId="2" applyNumberFormat="1" applyFont="1" applyFill="1" applyBorder="1" applyAlignment="1">
      <alignment vertical="center" shrinkToFit="1"/>
    </xf>
    <xf numFmtId="38" fontId="1" fillId="3" borderId="1" xfId="2" applyFont="1" applyFill="1" applyBorder="1" applyAlignment="1">
      <alignment horizontal="center" vertical="center" shrinkToFit="1"/>
    </xf>
    <xf numFmtId="38" fontId="1" fillId="0" borderId="16" xfId="2" applyFont="1" applyFill="1" applyBorder="1" applyAlignment="1">
      <alignment horizontal="justify" vertical="center" shrinkToFit="1"/>
    </xf>
    <xf numFmtId="38" fontId="1" fillId="3" borderId="16" xfId="2" applyFont="1" applyFill="1" applyBorder="1" applyAlignment="1">
      <alignment horizontal="right" vertical="center" shrinkToFit="1"/>
    </xf>
    <xf numFmtId="38" fontId="1" fillId="3" borderId="13" xfId="2" applyFont="1" applyFill="1" applyBorder="1" applyAlignment="1">
      <alignment horizontal="justify" vertical="center" shrinkToFit="1"/>
    </xf>
    <xf numFmtId="38" fontId="1" fillId="0" borderId="2" xfId="2" applyFont="1" applyFill="1" applyBorder="1" applyAlignment="1">
      <alignment vertical="center" shrinkToFit="1"/>
    </xf>
    <xf numFmtId="38" fontId="1" fillId="0" borderId="7" xfId="2" applyFont="1" applyFill="1" applyBorder="1" applyAlignment="1">
      <alignment horizontal="right" vertical="center" shrinkToFit="1"/>
    </xf>
    <xf numFmtId="38" fontId="19" fillId="0" borderId="2" xfId="2" applyFont="1" applyFill="1" applyBorder="1" applyAlignment="1">
      <alignment vertical="center" shrinkToFit="1"/>
    </xf>
    <xf numFmtId="0" fontId="6" fillId="0" borderId="1" xfId="0" applyFont="1" applyBorder="1" applyAlignment="1">
      <alignment horizontal="left" vertical="center"/>
    </xf>
    <xf numFmtId="38" fontId="1" fillId="3" borderId="10" xfId="2" applyFont="1" applyFill="1" applyBorder="1" applyAlignment="1" applyProtection="1">
      <alignment vertical="center" shrinkToFit="1"/>
      <protection locked="0"/>
    </xf>
    <xf numFmtId="38" fontId="1" fillId="3" borderId="13" xfId="2" applyFont="1" applyFill="1" applyBorder="1" applyAlignment="1" applyProtection="1">
      <alignment vertical="center" shrinkToFit="1"/>
      <protection locked="0"/>
    </xf>
    <xf numFmtId="38" fontId="1" fillId="3" borderId="16" xfId="2" applyFont="1" applyFill="1" applyBorder="1" applyAlignment="1" applyProtection="1">
      <alignment vertical="center" shrinkToFit="1"/>
      <protection locked="0"/>
    </xf>
    <xf numFmtId="0" fontId="1" fillId="3" borderId="11" xfId="2" applyNumberFormat="1" applyFont="1" applyFill="1" applyBorder="1" applyAlignment="1" applyProtection="1">
      <alignment vertical="center" shrinkToFit="1"/>
      <protection locked="0"/>
    </xf>
    <xf numFmtId="0" fontId="1" fillId="3" borderId="0" xfId="2" applyNumberFormat="1" applyFont="1" applyFill="1" applyBorder="1" applyAlignment="1" applyProtection="1">
      <alignment vertical="center" shrinkToFit="1"/>
      <protection locked="0"/>
    </xf>
    <xf numFmtId="49" fontId="1" fillId="3" borderId="10" xfId="2" applyNumberFormat="1" applyFont="1" applyFill="1" applyBorder="1" applyAlignment="1" applyProtection="1">
      <alignment horizontal="left" vertical="center" shrinkToFit="1"/>
      <protection locked="0"/>
    </xf>
    <xf numFmtId="49" fontId="1" fillId="0" borderId="13" xfId="2" applyNumberFormat="1" applyFont="1" applyFill="1" applyBorder="1" applyAlignment="1">
      <alignment horizontal="left" vertical="center" shrinkToFit="1"/>
    </xf>
    <xf numFmtId="49" fontId="1" fillId="0" borderId="16" xfId="2" applyNumberFormat="1" applyFont="1" applyFill="1" applyBorder="1" applyAlignment="1">
      <alignment horizontal="left" vertical="center" shrinkToFit="1"/>
    </xf>
    <xf numFmtId="49" fontId="1" fillId="3" borderId="13" xfId="2" applyNumberFormat="1" applyFont="1" applyFill="1" applyBorder="1" applyAlignment="1" applyProtection="1">
      <alignment horizontal="left" vertical="center" shrinkToFit="1"/>
      <protection locked="0"/>
    </xf>
    <xf numFmtId="49" fontId="1" fillId="3" borderId="3" xfId="2" applyNumberFormat="1" applyFont="1" applyFill="1" applyBorder="1" applyAlignment="1" applyProtection="1">
      <alignment horizontal="left" vertical="center" shrinkToFit="1"/>
      <protection locked="0"/>
    </xf>
    <xf numFmtId="49" fontId="1" fillId="3" borderId="4" xfId="2" applyNumberFormat="1" applyFont="1" applyFill="1" applyBorder="1" applyAlignment="1" applyProtection="1">
      <alignment horizontal="left" vertical="center" shrinkToFit="1"/>
      <protection locked="0"/>
    </xf>
    <xf numFmtId="49" fontId="1" fillId="3" borderId="16" xfId="2" applyNumberFormat="1" applyFont="1" applyFill="1" applyBorder="1" applyAlignment="1" applyProtection="1">
      <alignment horizontal="left" vertical="center" shrinkToFit="1"/>
      <protection locked="0"/>
    </xf>
    <xf numFmtId="49" fontId="1" fillId="3" borderId="5" xfId="2" applyNumberFormat="1" applyFont="1" applyFill="1" applyBorder="1" applyAlignment="1" applyProtection="1">
      <alignment horizontal="left" vertical="center" shrinkToFit="1"/>
      <protection locked="0"/>
    </xf>
    <xf numFmtId="49" fontId="1" fillId="3" borderId="11" xfId="2" applyNumberFormat="1" applyFont="1" applyFill="1" applyBorder="1" applyAlignment="1" applyProtection="1">
      <alignment horizontal="left" vertical="center" shrinkToFit="1"/>
      <protection locked="0"/>
    </xf>
    <xf numFmtId="49" fontId="1" fillId="3" borderId="0" xfId="2" applyNumberFormat="1" applyFont="1" applyFill="1" applyBorder="1" applyAlignment="1" applyProtection="1">
      <alignment horizontal="left" vertical="center" shrinkToFit="1"/>
      <protection locked="0"/>
    </xf>
    <xf numFmtId="49" fontId="1" fillId="3" borderId="3" xfId="2" applyNumberFormat="1" applyFont="1" applyFill="1" applyBorder="1" applyAlignment="1" applyProtection="1">
      <alignment horizontal="left" vertical="center" wrapText="1"/>
      <protection locked="0"/>
    </xf>
    <xf numFmtId="49" fontId="1" fillId="3" borderId="4" xfId="2" applyNumberFormat="1" applyFont="1" applyFill="1" applyBorder="1" applyAlignment="1" applyProtection="1">
      <alignment horizontal="left" vertical="center" wrapText="1"/>
      <protection locked="0"/>
    </xf>
    <xf numFmtId="49" fontId="1" fillId="3" borderId="5" xfId="2" applyNumberFormat="1" applyFont="1" applyFill="1" applyBorder="1" applyAlignment="1" applyProtection="1">
      <alignment horizontal="left" vertical="center" wrapText="1"/>
      <protection locked="0"/>
    </xf>
    <xf numFmtId="38" fontId="9" fillId="2" borderId="2" xfId="2" applyFont="1" applyFill="1" applyBorder="1" applyAlignment="1">
      <alignment horizontal="center" vertical="center"/>
    </xf>
    <xf numFmtId="0" fontId="20" fillId="0" borderId="0" xfId="0" applyFont="1">
      <alignment vertical="center"/>
    </xf>
    <xf numFmtId="0" fontId="21" fillId="0" borderId="0" xfId="0" applyFont="1">
      <alignment vertical="center"/>
    </xf>
    <xf numFmtId="0" fontId="20" fillId="0" borderId="2" xfId="0" applyFont="1" applyBorder="1">
      <alignment vertical="center"/>
    </xf>
    <xf numFmtId="38" fontId="9" fillId="0" borderId="0" xfId="2" applyFont="1" applyFill="1" applyBorder="1" applyAlignment="1" applyProtection="1">
      <alignment vertical="center" shrinkToFit="1"/>
      <protection locked="0"/>
    </xf>
    <xf numFmtId="38" fontId="13" fillId="2" borderId="2" xfId="2" applyFont="1" applyFill="1" applyBorder="1" applyAlignment="1">
      <alignment vertical="center"/>
    </xf>
    <xf numFmtId="0" fontId="22" fillId="2" borderId="2" xfId="0" applyFont="1" applyFill="1" applyBorder="1" applyAlignment="1">
      <alignment horizontal="center" vertical="center"/>
    </xf>
    <xf numFmtId="0" fontId="21" fillId="2" borderId="2" xfId="0" applyFont="1" applyFill="1" applyBorder="1">
      <alignment vertical="center"/>
    </xf>
    <xf numFmtId="38" fontId="14" fillId="2" borderId="2" xfId="2" applyFont="1" applyFill="1" applyBorder="1" applyAlignment="1">
      <alignment vertical="center"/>
    </xf>
    <xf numFmtId="0" fontId="21" fillId="2" borderId="2" xfId="0" applyFont="1" applyFill="1" applyBorder="1" applyAlignment="1">
      <alignment horizontal="center" vertical="center"/>
    </xf>
    <xf numFmtId="0" fontId="23" fillId="0" borderId="0" xfId="0" applyFont="1">
      <alignment vertical="center"/>
    </xf>
    <xf numFmtId="0" fontId="0" fillId="0" borderId="0" xfId="0" applyFill="1">
      <alignment vertical="center"/>
    </xf>
    <xf numFmtId="0" fontId="0" fillId="0" borderId="0" xfId="0" applyFill="1" applyBorder="1">
      <alignment vertical="center"/>
    </xf>
    <xf numFmtId="0" fontId="21" fillId="2" borderId="2" xfId="0" applyFont="1" applyFill="1" applyBorder="1" applyAlignment="1">
      <alignment horizontal="center" vertical="center" wrapText="1"/>
    </xf>
    <xf numFmtId="0" fontId="21" fillId="2" borderId="3" xfId="0" applyFont="1" applyFill="1" applyBorder="1" applyAlignment="1">
      <alignment horizontal="left" vertical="center" wrapText="1"/>
    </xf>
    <xf numFmtId="0" fontId="23" fillId="2" borderId="2" xfId="0" applyFont="1" applyFill="1" applyBorder="1">
      <alignment vertical="center"/>
    </xf>
    <xf numFmtId="0" fontId="0" fillId="0" borderId="2" xfId="0" applyFill="1" applyBorder="1">
      <alignment vertical="center"/>
    </xf>
    <xf numFmtId="0" fontId="12" fillId="2" borderId="2" xfId="0" applyFont="1" applyFill="1" applyBorder="1" applyAlignment="1">
      <alignment horizontal="center" vertical="center"/>
    </xf>
    <xf numFmtId="0" fontId="24" fillId="2" borderId="2" xfId="0" applyFont="1" applyFill="1" applyBorder="1" applyAlignment="1">
      <alignment vertical="center" wrapText="1"/>
    </xf>
    <xf numFmtId="0" fontId="20" fillId="0" borderId="2" xfId="0" applyFont="1" applyFill="1" applyBorder="1" applyAlignment="1">
      <alignment vertical="center" wrapText="1"/>
    </xf>
    <xf numFmtId="0" fontId="20" fillId="0" borderId="3" xfId="0" applyFont="1" applyFill="1" applyBorder="1" applyAlignment="1">
      <alignment horizontal="left" vertical="center" wrapText="1"/>
    </xf>
    <xf numFmtId="49" fontId="9" fillId="0" borderId="2" xfId="2" applyNumberFormat="1" applyFont="1" applyFill="1" applyBorder="1" applyAlignment="1" applyProtection="1">
      <alignment horizontal="left" vertical="center" wrapText="1"/>
      <protection locked="0"/>
    </xf>
    <xf numFmtId="0" fontId="23" fillId="0" borderId="2" xfId="0" applyFont="1" applyFill="1" applyBorder="1" applyAlignment="1">
      <alignment vertical="center" wrapText="1"/>
    </xf>
    <xf numFmtId="0" fontId="0" fillId="0" borderId="2" xfId="0" applyFill="1" applyBorder="1" applyAlignment="1">
      <alignment vertical="center" wrapText="1"/>
    </xf>
    <xf numFmtId="38" fontId="13" fillId="0" borderId="2" xfId="2" applyFont="1" applyFill="1" applyBorder="1" applyAlignment="1" applyProtection="1">
      <alignment vertical="center" shrinkToFit="1"/>
      <protection locked="0"/>
    </xf>
    <xf numFmtId="38" fontId="13" fillId="0" borderId="7" xfId="2" applyFont="1" applyFill="1" applyBorder="1" applyAlignment="1" applyProtection="1">
      <alignment vertical="center" shrinkToFit="1"/>
      <protection locked="0"/>
    </xf>
    <xf numFmtId="0" fontId="21" fillId="0" borderId="2" xfId="0" applyFont="1" applyFill="1" applyBorder="1" applyAlignment="1">
      <alignment horizontal="center" vertical="center"/>
    </xf>
    <xf numFmtId="0" fontId="21" fillId="2" borderId="2" xfId="0" applyFont="1" applyFill="1" applyBorder="1" applyAlignment="1">
      <alignment horizontal="center" vertical="center"/>
    </xf>
    <xf numFmtId="38" fontId="13" fillId="0" borderId="7" xfId="2" applyFont="1" applyFill="1" applyBorder="1" applyAlignment="1" applyProtection="1">
      <alignment vertical="center" shrinkToFit="1"/>
      <protection locked="0"/>
    </xf>
    <xf numFmtId="38" fontId="13" fillId="0" borderId="6" xfId="2" applyFont="1" applyFill="1" applyBorder="1" applyAlignment="1" applyProtection="1">
      <alignment vertical="center" shrinkToFit="1"/>
      <protection locked="0"/>
    </xf>
    <xf numFmtId="38" fontId="14" fillId="0" borderId="2" xfId="2" applyFont="1" applyFill="1" applyBorder="1" applyAlignment="1" applyProtection="1">
      <alignment vertical="center" shrinkToFit="1"/>
      <protection locked="0"/>
    </xf>
    <xf numFmtId="38" fontId="9" fillId="0" borderId="2" xfId="2" applyFont="1" applyFill="1" applyBorder="1" applyAlignment="1" applyProtection="1">
      <alignment vertical="center" shrinkToFit="1"/>
      <protection locked="0"/>
    </xf>
    <xf numFmtId="38" fontId="9" fillId="2" borderId="7" xfId="2" applyFont="1" applyFill="1" applyBorder="1" applyAlignment="1">
      <alignment horizontal="center" vertical="center"/>
    </xf>
    <xf numFmtId="38" fontId="9" fillId="2" borderId="6" xfId="2" applyFont="1" applyFill="1" applyBorder="1" applyAlignment="1">
      <alignment horizontal="center" vertical="center"/>
    </xf>
    <xf numFmtId="38" fontId="9" fillId="2" borderId="2" xfId="2" applyFont="1" applyFill="1" applyBorder="1" applyAlignment="1">
      <alignment horizontal="center" vertical="center"/>
    </xf>
    <xf numFmtId="49" fontId="9" fillId="0" borderId="7" xfId="2" applyNumberFormat="1" applyFont="1" applyFill="1" applyBorder="1" applyAlignment="1" applyProtection="1">
      <alignment horizontal="left" vertical="center" wrapText="1"/>
      <protection locked="0"/>
    </xf>
    <xf numFmtId="49" fontId="9" fillId="0" borderId="6" xfId="2" applyNumberFormat="1" applyFont="1" applyFill="1" applyBorder="1" applyAlignment="1" applyProtection="1">
      <alignment horizontal="left" vertical="center" wrapText="1"/>
      <protection locked="0"/>
    </xf>
    <xf numFmtId="49" fontId="9" fillId="0" borderId="2" xfId="2" applyNumberFormat="1" applyFont="1" applyFill="1" applyBorder="1" applyAlignment="1" applyProtection="1">
      <alignment horizontal="left" vertical="center" wrapText="1"/>
      <protection locked="0"/>
    </xf>
    <xf numFmtId="176" fontId="5" fillId="0" borderId="13" xfId="0" applyNumberFormat="1" applyFont="1" applyFill="1" applyBorder="1" applyAlignment="1">
      <alignment vertical="center" shrinkToFit="1"/>
    </xf>
    <xf numFmtId="176" fontId="5" fillId="0" borderId="0" xfId="0" applyNumberFormat="1" applyFont="1" applyFill="1" applyBorder="1" applyAlignment="1">
      <alignment vertical="center" shrinkToFit="1"/>
    </xf>
    <xf numFmtId="38" fontId="1" fillId="0" borderId="17" xfId="2" applyFont="1" applyFill="1" applyBorder="1" applyAlignment="1">
      <alignment horizontal="right" vertical="center" shrinkToFit="1"/>
    </xf>
    <xf numFmtId="38" fontId="1" fillId="0" borderId="6" xfId="2" applyFont="1" applyFill="1" applyBorder="1" applyAlignment="1">
      <alignment horizontal="right" vertical="center" shrinkToFit="1"/>
    </xf>
    <xf numFmtId="0" fontId="19" fillId="0" borderId="7" xfId="0" applyFont="1" applyFill="1" applyBorder="1" applyAlignment="1">
      <alignment horizontal="right" vertical="center" shrinkToFit="1"/>
    </xf>
    <xf numFmtId="0" fontId="19" fillId="0" borderId="17" xfId="0" applyFont="1" applyFill="1" applyBorder="1" applyAlignment="1">
      <alignment horizontal="right" vertical="center" shrinkToFit="1"/>
    </xf>
    <xf numFmtId="0" fontId="19" fillId="0" borderId="6" xfId="0" applyFont="1" applyFill="1" applyBorder="1" applyAlignment="1">
      <alignment horizontal="right" vertical="center" shrinkToFit="1"/>
    </xf>
    <xf numFmtId="49" fontId="8" fillId="3" borderId="2" xfId="2" applyNumberFormat="1" applyFont="1" applyFill="1" applyBorder="1" applyAlignment="1" applyProtection="1">
      <alignment horizontal="left" vertical="center" wrapText="1"/>
      <protection locked="0"/>
    </xf>
    <xf numFmtId="38" fontId="1" fillId="2" borderId="7" xfId="2" applyFont="1" applyFill="1" applyBorder="1" applyAlignment="1">
      <alignment horizontal="center" vertical="center"/>
    </xf>
    <xf numFmtId="38" fontId="1" fillId="2" borderId="17" xfId="2" applyFont="1" applyFill="1" applyBorder="1" applyAlignment="1">
      <alignment horizontal="center" vertical="center"/>
    </xf>
    <xf numFmtId="38" fontId="1" fillId="2" borderId="6" xfId="2" applyFont="1" applyFill="1" applyBorder="1" applyAlignment="1">
      <alignment horizontal="center" vertical="center"/>
    </xf>
    <xf numFmtId="38" fontId="1" fillId="0" borderId="3" xfId="2" applyFont="1" applyFill="1" applyBorder="1" applyAlignment="1">
      <alignment horizontal="right" vertical="center" shrinkToFit="1"/>
    </xf>
    <xf numFmtId="38" fontId="9" fillId="3" borderId="2" xfId="2" applyFont="1" applyFill="1" applyBorder="1" applyAlignment="1" applyProtection="1">
      <alignment vertical="center" shrinkToFit="1"/>
      <protection locked="0"/>
    </xf>
    <xf numFmtId="38" fontId="1" fillId="2" borderId="3" xfId="2" applyFont="1" applyFill="1" applyBorder="1" applyAlignment="1">
      <alignment horizontal="center" vertical="center"/>
    </xf>
    <xf numFmtId="38" fontId="1" fillId="2" borderId="5" xfId="2" applyFont="1" applyFill="1" applyBorder="1" applyAlignment="1">
      <alignment horizontal="center" vertical="center"/>
    </xf>
    <xf numFmtId="38" fontId="1" fillId="2" borderId="3" xfId="2" applyFont="1" applyFill="1" applyBorder="1" applyAlignment="1">
      <alignment horizontal="center" vertical="center" wrapText="1"/>
    </xf>
    <xf numFmtId="38" fontId="1" fillId="2" borderId="5" xfId="2" applyFont="1" applyFill="1" applyBorder="1" applyAlignment="1">
      <alignment horizontal="center" vertical="center" wrapText="1"/>
    </xf>
    <xf numFmtId="38" fontId="8" fillId="2" borderId="2" xfId="2" applyFont="1" applyFill="1" applyBorder="1" applyAlignment="1">
      <alignment horizontal="center" vertical="center"/>
    </xf>
    <xf numFmtId="0" fontId="4" fillId="0" borderId="2" xfId="0" applyFont="1" applyFill="1" applyBorder="1" applyAlignment="1">
      <alignment horizontal="center" vertical="center"/>
    </xf>
    <xf numFmtId="38" fontId="8" fillId="2" borderId="2" xfId="2" applyFont="1" applyFill="1" applyBorder="1" applyAlignment="1">
      <alignment vertical="center"/>
    </xf>
    <xf numFmtId="0" fontId="8" fillId="2" borderId="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176" fontId="5" fillId="0" borderId="0" xfId="0" applyNumberFormat="1" applyFont="1" applyFill="1" applyBorder="1" applyAlignment="1">
      <alignment horizontal="center" vertical="center" shrinkToFit="1"/>
    </xf>
    <xf numFmtId="38" fontId="8" fillId="3" borderId="2" xfId="2" applyFont="1" applyFill="1" applyBorder="1" applyAlignment="1" applyProtection="1">
      <alignment vertical="center"/>
    </xf>
    <xf numFmtId="38" fontId="8" fillId="3" borderId="2" xfId="2" applyFont="1" applyFill="1" applyBorder="1" applyAlignment="1">
      <alignment vertical="center"/>
    </xf>
    <xf numFmtId="38" fontId="25" fillId="3" borderId="2" xfId="2" applyFont="1" applyFill="1" applyBorder="1" applyAlignment="1">
      <alignment vertical="center"/>
    </xf>
  </cellXfs>
  <cellStyles count="4">
    <cellStyle name="パーセント" xfId="1" builtinId="5"/>
    <cellStyle name="桁区切り [0]" xfId="2" builtinId="6"/>
    <cellStyle name="標準" xfId="0" builtinId="0"/>
    <cellStyle name="標準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xdr:col>
      <xdr:colOff>18934</xdr:colOff>
      <xdr:row>4</xdr:row>
      <xdr:rowOff>401781</xdr:rowOff>
    </xdr:from>
    <xdr:to>
      <xdr:col>1</xdr:col>
      <xdr:colOff>11453017</xdr:colOff>
      <xdr:row>4</xdr:row>
      <xdr:rowOff>1683681</xdr:rowOff>
    </xdr:to>
    <xdr:sp macro="" textlink="">
      <xdr:nvSpPr>
        <xdr:cNvPr id="2" name="四角形: 角を丸くする 1">
          <a:extLst>
            <a:ext uri="{FF2B5EF4-FFF2-40B4-BE49-F238E27FC236}">
              <a16:creationId xmlns:a16="http://schemas.microsoft.com/office/drawing/2014/main" xmlns="" id="{8326A322-BBC2-4F8A-B8AC-4BADAA79B2BF}"/>
            </a:ext>
          </a:extLst>
        </xdr:cNvPr>
        <xdr:cNvSpPr/>
      </xdr:nvSpPr>
      <xdr:spPr>
        <a:xfrm>
          <a:off x="1390534" y="1759526"/>
          <a:ext cx="10829175" cy="1288474"/>
        </a:xfrm>
        <a:prstGeom prst="roundRect">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lnSpc>
              <a:spcPts val="2600"/>
            </a:lnSpc>
          </a:pPr>
          <a:r>
            <a:rPr kumimoji="1" lang="en-US" altLang="ja-JP" sz="16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作成上の注意</a:t>
          </a:r>
          <a:r>
            <a:rPr kumimoji="1" lang="en-US" altLang="ja-JP" sz="1600">
              <a:latin typeface="メイリオ" panose="020B0604030504040204" pitchFamily="50" charset="-128"/>
              <a:ea typeface="メイリオ" panose="020B0604030504040204" pitchFamily="50" charset="-128"/>
              <a:cs typeface="メイリオ" panose="020B0604030504040204" pitchFamily="50" charset="-128"/>
            </a:rPr>
            <a:t>】</a:t>
          </a:r>
        </a:p>
        <a:p>
          <a:pPr algn="ctr">
            <a:lnSpc>
              <a:spcPts val="2600"/>
            </a:lnSpc>
          </a:pPr>
          <a:r>
            <a:rPr kumimoji="1" lang="en-US" altLang="ja-JP" sz="16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このファイルを保存する際に、ファイル名を団体名にしてください　（例：</a:t>
          </a:r>
          <a:r>
            <a:rPr kumimoji="1" lang="en-US" altLang="ja-JP" sz="1600">
              <a:latin typeface="メイリオ" panose="020B0604030504040204" pitchFamily="50" charset="-128"/>
              <a:ea typeface="メイリオ" panose="020B0604030504040204" pitchFamily="50" charset="-128"/>
              <a:cs typeface="メイリオ" panose="020B0604030504040204" pitchFamily="50" charset="-128"/>
            </a:rPr>
            <a:t>NPO</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法人　赤坂会</a:t>
          </a:r>
          <a:r>
            <a:rPr kumimoji="1" lang="en-US" altLang="ja-JP" sz="1600">
              <a:latin typeface="メイリオ" panose="020B0604030504040204" pitchFamily="50" charset="-128"/>
              <a:ea typeface="メイリオ" panose="020B0604030504040204" pitchFamily="50" charset="-128"/>
              <a:cs typeface="メイリオ" panose="020B0604030504040204" pitchFamily="50" charset="-128"/>
            </a:rPr>
            <a:t>.xls</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1600">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600"/>
            </a:lnSpc>
          </a:pPr>
          <a:r>
            <a:rPr kumimoji="1" lang="en-US" altLang="ja-JP" sz="16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各シートにあるこの注意書きのボックスは、削除した上で作成・提出してください。</a:t>
          </a:r>
          <a:endParaRPr kumimoji="1" lang="en-US" altLang="ja-JP"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440451</xdr:colOff>
      <xdr:row>4</xdr:row>
      <xdr:rowOff>2369012</xdr:rowOff>
    </xdr:from>
    <xdr:to>
      <xdr:col>1</xdr:col>
      <xdr:colOff>11073373</xdr:colOff>
      <xdr:row>5</xdr:row>
      <xdr:rowOff>603258</xdr:rowOff>
    </xdr:to>
    <xdr:sp macro="" textlink="">
      <xdr:nvSpPr>
        <xdr:cNvPr id="3" name="角丸四角形 4">
          <a:extLst>
            <a:ext uri="{FF2B5EF4-FFF2-40B4-BE49-F238E27FC236}">
              <a16:creationId xmlns:a16="http://schemas.microsoft.com/office/drawing/2014/main" xmlns="" id="{F266601F-85B1-47D7-A26A-1071006BE3A7}"/>
            </a:ext>
          </a:extLst>
        </xdr:cNvPr>
        <xdr:cNvSpPr/>
      </xdr:nvSpPr>
      <xdr:spPr>
        <a:xfrm>
          <a:off x="1792316" y="3726757"/>
          <a:ext cx="10073641" cy="2196646"/>
        </a:xfrm>
        <a:prstGeom prst="roundRect">
          <a:avLst/>
        </a:prstGeom>
        <a:solidFill>
          <a:sysClr val="window" lastClr="FFFFFF"/>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fontAlgn="auto" hangingPunct="1">
            <a:lnSpc>
              <a:spcPts val="2500"/>
            </a:lnSpc>
            <a:spcBef>
              <a:spcPts val="0"/>
            </a:spcBef>
            <a:spcAft>
              <a:spcPts val="0"/>
            </a:spcAft>
            <a:defRPr/>
          </a:pPr>
          <a:r>
            <a:rPr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このページに、</a:t>
          </a:r>
          <a:r>
            <a:rPr lang="ja-JP" altLang="en-US" sz="16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実現したい社会・未来像を自由に描いてください。</a:t>
          </a:r>
          <a:endParaRPr lang="en-US" altLang="ja-JP" sz="16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eaLnBrk="1" fontAlgn="auto" hangingPunct="1">
            <a:lnSpc>
              <a:spcPts val="2700"/>
            </a:lnSpc>
            <a:spcBef>
              <a:spcPts val="0"/>
            </a:spcBef>
            <a:spcAft>
              <a:spcPts val="0"/>
            </a:spcAft>
            <a:defRPr/>
          </a:pPr>
          <a:r>
            <a:rPr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文章・概念図・データ表・画像など、どのような形式でも構いません。</a:t>
          </a:r>
          <a:endParaRPr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eaLnBrk="1" fontAlgn="auto" hangingPunct="1">
            <a:lnSpc>
              <a:spcPts val="2500"/>
            </a:lnSpc>
            <a:spcBef>
              <a:spcPts val="0"/>
            </a:spcBef>
            <a:spcAft>
              <a:spcPts val="0"/>
            </a:spcAft>
            <a:defRPr/>
          </a:pPr>
          <a:r>
            <a:rPr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本シート（</a:t>
          </a:r>
          <a:r>
            <a:rPr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A4</a:t>
          </a:r>
          <a:r>
            <a:rPr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一枚ヨコ）に収まるよう作成、または貼り付けて下さい。</a:t>
          </a:r>
          <a:endParaRPr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5515140</xdr:colOff>
      <xdr:row>4</xdr:row>
      <xdr:rowOff>411183</xdr:rowOff>
    </xdr:from>
    <xdr:to>
      <xdr:col>1</xdr:col>
      <xdr:colOff>7299988</xdr:colOff>
      <xdr:row>4</xdr:row>
      <xdr:rowOff>1246850</xdr:rowOff>
    </xdr:to>
    <xdr:sp macro="" textlink="">
      <xdr:nvSpPr>
        <xdr:cNvPr id="2" name="四角形: 角を丸くする 1">
          <a:extLst>
            <a:ext uri="{FF2B5EF4-FFF2-40B4-BE49-F238E27FC236}">
              <a16:creationId xmlns:a16="http://schemas.microsoft.com/office/drawing/2014/main" xmlns="" id="{F3DD47F5-8A24-463D-8638-231EC0C5115D}"/>
            </a:ext>
          </a:extLst>
        </xdr:cNvPr>
        <xdr:cNvSpPr/>
      </xdr:nvSpPr>
      <xdr:spPr>
        <a:xfrm>
          <a:off x="6628809" y="1713510"/>
          <a:ext cx="1692000" cy="828000"/>
        </a:xfrm>
        <a:prstGeom prst="roundRect">
          <a:avLst/>
        </a:prstGeom>
        <a:solidFill>
          <a:schemeClr val="tx2">
            <a:lumMod val="20000"/>
            <a:lumOff val="80000"/>
          </a:schemeClr>
        </a:solidFill>
        <a:ln>
          <a:solidFill>
            <a:schemeClr val="tx1">
              <a:lumMod val="75000"/>
              <a:lumOff val="2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1900"/>
            </a:lnSpc>
          </a:pPr>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貧困が世代間連鎖しない社会</a:t>
          </a:r>
        </a:p>
      </xdr:txBody>
    </xdr:sp>
    <xdr:clientData/>
  </xdr:twoCellAnchor>
  <xdr:twoCellAnchor>
    <xdr:from>
      <xdr:col>1</xdr:col>
      <xdr:colOff>5527697</xdr:colOff>
      <xdr:row>5</xdr:row>
      <xdr:rowOff>308675</xdr:rowOff>
    </xdr:from>
    <xdr:to>
      <xdr:col>1</xdr:col>
      <xdr:colOff>7326927</xdr:colOff>
      <xdr:row>5</xdr:row>
      <xdr:rowOff>819307</xdr:rowOff>
    </xdr:to>
    <xdr:sp macro="" textlink="">
      <xdr:nvSpPr>
        <xdr:cNvPr id="3" name="四角形: 角を丸くする 2">
          <a:extLst>
            <a:ext uri="{FF2B5EF4-FFF2-40B4-BE49-F238E27FC236}">
              <a16:creationId xmlns:a16="http://schemas.microsoft.com/office/drawing/2014/main" xmlns="" id="{5C5F3DDD-4DEB-4CF1-834B-7DF341DCBB72}"/>
            </a:ext>
          </a:extLst>
        </xdr:cNvPr>
        <xdr:cNvSpPr/>
      </xdr:nvSpPr>
      <xdr:spPr>
        <a:xfrm>
          <a:off x="6621229" y="3728059"/>
          <a:ext cx="1692000" cy="504000"/>
        </a:xfrm>
        <a:prstGeom prst="roundRect">
          <a:avLst/>
        </a:prstGeom>
        <a:solidFill>
          <a:schemeClr val="tx2">
            <a:lumMod val="20000"/>
            <a:lumOff val="80000"/>
          </a:schemeClr>
        </a:solidFill>
        <a:ln>
          <a:solidFill>
            <a:schemeClr val="tx1">
              <a:lumMod val="75000"/>
              <a:lumOff val="2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進学率の向上</a:t>
          </a:r>
          <a:endParaRPr kumimoji="1" lang="en-US" altLang="ja-JP"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3265193</xdr:colOff>
      <xdr:row>5</xdr:row>
      <xdr:rowOff>1225495</xdr:rowOff>
    </xdr:from>
    <xdr:to>
      <xdr:col>1</xdr:col>
      <xdr:colOff>5056007</xdr:colOff>
      <xdr:row>5</xdr:row>
      <xdr:rowOff>1736127</xdr:rowOff>
    </xdr:to>
    <xdr:sp macro="" textlink="">
      <xdr:nvSpPr>
        <xdr:cNvPr id="4" name="四角形: 角を丸くする 3">
          <a:extLst>
            <a:ext uri="{FF2B5EF4-FFF2-40B4-BE49-F238E27FC236}">
              <a16:creationId xmlns:a16="http://schemas.microsoft.com/office/drawing/2014/main" xmlns="" id="{4087C1BD-65D9-4118-9590-62E889689728}"/>
            </a:ext>
          </a:extLst>
        </xdr:cNvPr>
        <xdr:cNvSpPr/>
      </xdr:nvSpPr>
      <xdr:spPr>
        <a:xfrm>
          <a:off x="4476095" y="4650187"/>
          <a:ext cx="1692000" cy="504000"/>
        </a:xfrm>
        <a:prstGeom prst="roundRect">
          <a:avLst/>
        </a:prstGeom>
        <a:solidFill>
          <a:schemeClr val="tx2">
            <a:lumMod val="20000"/>
            <a:lumOff val="80000"/>
          </a:schemeClr>
        </a:solidFill>
        <a:ln>
          <a:solidFill>
            <a:schemeClr val="tx1">
              <a:lumMod val="75000"/>
              <a:lumOff val="2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学力の向上</a:t>
          </a:r>
        </a:p>
      </xdr:txBody>
    </xdr:sp>
    <xdr:clientData/>
  </xdr:twoCellAnchor>
  <xdr:twoCellAnchor>
    <xdr:from>
      <xdr:col>1</xdr:col>
      <xdr:colOff>2194319</xdr:colOff>
      <xdr:row>6</xdr:row>
      <xdr:rowOff>509303</xdr:rowOff>
    </xdr:from>
    <xdr:to>
      <xdr:col>1</xdr:col>
      <xdr:colOff>3985133</xdr:colOff>
      <xdr:row>6</xdr:row>
      <xdr:rowOff>1332060</xdr:rowOff>
    </xdr:to>
    <xdr:sp macro="" textlink="">
      <xdr:nvSpPr>
        <xdr:cNvPr id="6" name="四角形: 角を丸くする 5">
          <a:extLst>
            <a:ext uri="{FF2B5EF4-FFF2-40B4-BE49-F238E27FC236}">
              <a16:creationId xmlns:a16="http://schemas.microsoft.com/office/drawing/2014/main" xmlns="" id="{724AF50E-C06D-4A3C-9B1A-B10AEA1A9A24}"/>
            </a:ext>
          </a:extLst>
        </xdr:cNvPr>
        <xdr:cNvSpPr/>
      </xdr:nvSpPr>
      <xdr:spPr>
        <a:xfrm>
          <a:off x="3467596" y="5628907"/>
          <a:ext cx="1692000" cy="828000"/>
        </a:xfrm>
        <a:prstGeom prst="roundRect">
          <a:avLst/>
        </a:prstGeom>
        <a:solidFill>
          <a:schemeClr val="tx2">
            <a:lumMod val="20000"/>
            <a:lumOff val="80000"/>
          </a:schemeClr>
        </a:solidFill>
        <a:ln>
          <a:solidFill>
            <a:schemeClr val="tx1">
              <a:lumMod val="75000"/>
              <a:lumOff val="2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学習意欲の向上</a:t>
          </a:r>
        </a:p>
      </xdr:txBody>
    </xdr:sp>
    <xdr:clientData/>
  </xdr:twoCellAnchor>
  <xdr:twoCellAnchor>
    <xdr:from>
      <xdr:col>1</xdr:col>
      <xdr:colOff>4314140</xdr:colOff>
      <xdr:row>6</xdr:row>
      <xdr:rowOff>509303</xdr:rowOff>
    </xdr:from>
    <xdr:to>
      <xdr:col>1</xdr:col>
      <xdr:colOff>6106189</xdr:colOff>
      <xdr:row>6</xdr:row>
      <xdr:rowOff>1332060</xdr:rowOff>
    </xdr:to>
    <xdr:sp macro="" textlink="">
      <xdr:nvSpPr>
        <xdr:cNvPr id="7" name="四角形: 角を丸くする 6">
          <a:extLst>
            <a:ext uri="{FF2B5EF4-FFF2-40B4-BE49-F238E27FC236}">
              <a16:creationId xmlns:a16="http://schemas.microsoft.com/office/drawing/2014/main" xmlns="" id="{7C0B1854-2DC7-4EA0-A1D0-C4178E09567B}"/>
            </a:ext>
          </a:extLst>
        </xdr:cNvPr>
        <xdr:cNvSpPr/>
      </xdr:nvSpPr>
      <xdr:spPr>
        <a:xfrm>
          <a:off x="5483433" y="5628907"/>
          <a:ext cx="1692000" cy="828000"/>
        </a:xfrm>
        <a:prstGeom prst="roundRect">
          <a:avLst/>
        </a:prstGeom>
        <a:solidFill>
          <a:schemeClr val="tx2">
            <a:lumMod val="20000"/>
            <a:lumOff val="80000"/>
          </a:schemeClr>
        </a:solidFill>
        <a:ln>
          <a:solidFill>
            <a:schemeClr val="tx1">
              <a:lumMod val="75000"/>
              <a:lumOff val="2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学習習慣の定着</a:t>
          </a:r>
        </a:p>
      </xdr:txBody>
    </xdr:sp>
    <xdr:clientData/>
  </xdr:twoCellAnchor>
  <xdr:twoCellAnchor>
    <xdr:from>
      <xdr:col>1</xdr:col>
      <xdr:colOff>7581465</xdr:colOff>
      <xdr:row>6</xdr:row>
      <xdr:rowOff>551795</xdr:rowOff>
    </xdr:from>
    <xdr:to>
      <xdr:col>1</xdr:col>
      <xdr:colOff>9387642</xdr:colOff>
      <xdr:row>6</xdr:row>
      <xdr:rowOff>1374623</xdr:rowOff>
    </xdr:to>
    <xdr:sp macro="" textlink="">
      <xdr:nvSpPr>
        <xdr:cNvPr id="9" name="四角形: 角を丸くする 8">
          <a:extLst>
            <a:ext uri="{FF2B5EF4-FFF2-40B4-BE49-F238E27FC236}">
              <a16:creationId xmlns:a16="http://schemas.microsoft.com/office/drawing/2014/main" xmlns="" id="{AB303A2E-D9D7-46DB-9814-BEFE2F1830AA}"/>
            </a:ext>
          </a:extLst>
        </xdr:cNvPr>
        <xdr:cNvSpPr/>
      </xdr:nvSpPr>
      <xdr:spPr>
        <a:xfrm>
          <a:off x="8576951" y="5684327"/>
          <a:ext cx="1692000" cy="828000"/>
        </a:xfrm>
        <a:prstGeom prst="roundRect">
          <a:avLst/>
        </a:prstGeom>
        <a:solidFill>
          <a:schemeClr val="tx2">
            <a:lumMod val="20000"/>
            <a:lumOff val="80000"/>
          </a:schemeClr>
        </a:solidFill>
        <a:ln>
          <a:solidFill>
            <a:schemeClr val="tx1">
              <a:lumMod val="75000"/>
              <a:lumOff val="2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自己肯定感の向上</a:t>
          </a:r>
        </a:p>
      </xdr:txBody>
    </xdr:sp>
    <xdr:clientData/>
  </xdr:twoCellAnchor>
  <xdr:twoCellAnchor>
    <xdr:from>
      <xdr:col>1</xdr:col>
      <xdr:colOff>7581465</xdr:colOff>
      <xdr:row>5</xdr:row>
      <xdr:rowOff>1239001</xdr:rowOff>
    </xdr:from>
    <xdr:to>
      <xdr:col>1</xdr:col>
      <xdr:colOff>9387642</xdr:colOff>
      <xdr:row>5</xdr:row>
      <xdr:rowOff>1750755</xdr:rowOff>
    </xdr:to>
    <xdr:sp macro="" textlink="">
      <xdr:nvSpPr>
        <xdr:cNvPr id="10" name="四角形: 角を丸くする 9">
          <a:extLst>
            <a:ext uri="{FF2B5EF4-FFF2-40B4-BE49-F238E27FC236}">
              <a16:creationId xmlns:a16="http://schemas.microsoft.com/office/drawing/2014/main" xmlns="" id="{E5F4A6FF-5693-4D23-BCA8-B8F3F133F083}"/>
            </a:ext>
          </a:extLst>
        </xdr:cNvPr>
        <xdr:cNvSpPr/>
      </xdr:nvSpPr>
      <xdr:spPr>
        <a:xfrm>
          <a:off x="8571013" y="4657115"/>
          <a:ext cx="1692000" cy="504000"/>
        </a:xfrm>
        <a:prstGeom prst="roundRect">
          <a:avLst/>
        </a:prstGeom>
        <a:solidFill>
          <a:schemeClr val="tx2">
            <a:lumMod val="20000"/>
            <a:lumOff val="80000"/>
          </a:schemeClr>
        </a:solidFill>
        <a:ln>
          <a:solidFill>
            <a:schemeClr val="tx1">
              <a:lumMod val="75000"/>
              <a:lumOff val="2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将来への意欲の向上</a:t>
          </a:r>
        </a:p>
      </xdr:txBody>
    </xdr:sp>
    <xdr:clientData/>
  </xdr:twoCellAnchor>
  <xdr:twoCellAnchor>
    <xdr:from>
      <xdr:col>1</xdr:col>
      <xdr:colOff>3229779</xdr:colOff>
      <xdr:row>7</xdr:row>
      <xdr:rowOff>548823</xdr:rowOff>
    </xdr:from>
    <xdr:to>
      <xdr:col>1</xdr:col>
      <xdr:colOff>5029009</xdr:colOff>
      <xdr:row>7</xdr:row>
      <xdr:rowOff>1377891</xdr:rowOff>
    </xdr:to>
    <xdr:sp macro="" textlink="">
      <xdr:nvSpPr>
        <xdr:cNvPr id="11" name="四角形: 角を丸くする 10">
          <a:extLst>
            <a:ext uri="{FF2B5EF4-FFF2-40B4-BE49-F238E27FC236}">
              <a16:creationId xmlns:a16="http://schemas.microsoft.com/office/drawing/2014/main" xmlns="" id="{06423234-3101-4905-8028-F8599122CB82}"/>
            </a:ext>
          </a:extLst>
        </xdr:cNvPr>
        <xdr:cNvSpPr/>
      </xdr:nvSpPr>
      <xdr:spPr>
        <a:xfrm>
          <a:off x="4454239" y="7593282"/>
          <a:ext cx="1692000" cy="828000"/>
        </a:xfrm>
        <a:prstGeom prst="roundRect">
          <a:avLst/>
        </a:prstGeom>
        <a:solidFill>
          <a:schemeClr val="tx2">
            <a:lumMod val="20000"/>
            <a:lumOff val="80000"/>
          </a:schemeClr>
        </a:solidFill>
        <a:ln>
          <a:solidFill>
            <a:schemeClr val="tx1">
              <a:lumMod val="75000"/>
              <a:lumOff val="2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1900"/>
            </a:lnSpc>
          </a:pPr>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経済的困難を抱える子どもへの学習指導</a:t>
          </a:r>
        </a:p>
      </xdr:txBody>
    </xdr:sp>
    <xdr:clientData/>
  </xdr:twoCellAnchor>
  <xdr:twoCellAnchor>
    <xdr:from>
      <xdr:col>1</xdr:col>
      <xdr:colOff>7581465</xdr:colOff>
      <xdr:row>7</xdr:row>
      <xdr:rowOff>548823</xdr:rowOff>
    </xdr:from>
    <xdr:to>
      <xdr:col>1</xdr:col>
      <xdr:colOff>9387642</xdr:colOff>
      <xdr:row>7</xdr:row>
      <xdr:rowOff>1377891</xdr:rowOff>
    </xdr:to>
    <xdr:sp macro="" textlink="">
      <xdr:nvSpPr>
        <xdr:cNvPr id="12" name="四角形: 角を丸くする 11">
          <a:extLst>
            <a:ext uri="{FF2B5EF4-FFF2-40B4-BE49-F238E27FC236}">
              <a16:creationId xmlns:a16="http://schemas.microsoft.com/office/drawing/2014/main" xmlns="" id="{5CA8E831-5414-4605-BAE2-AA4C0EDF1719}"/>
            </a:ext>
          </a:extLst>
        </xdr:cNvPr>
        <xdr:cNvSpPr/>
      </xdr:nvSpPr>
      <xdr:spPr>
        <a:xfrm>
          <a:off x="8576951" y="7593282"/>
          <a:ext cx="1692000" cy="828000"/>
        </a:xfrm>
        <a:prstGeom prst="roundRect">
          <a:avLst/>
        </a:prstGeom>
        <a:solidFill>
          <a:schemeClr val="tx2">
            <a:lumMod val="20000"/>
            <a:lumOff val="80000"/>
          </a:schemeClr>
        </a:solidFill>
        <a:ln>
          <a:solidFill>
            <a:schemeClr val="tx1">
              <a:lumMod val="75000"/>
              <a:lumOff val="25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学習・進路相談</a:t>
          </a:r>
        </a:p>
      </xdr:txBody>
    </xdr:sp>
    <xdr:clientData/>
  </xdr:twoCellAnchor>
  <xdr:twoCellAnchor>
    <xdr:from>
      <xdr:col>1</xdr:col>
      <xdr:colOff>4111440</xdr:colOff>
      <xdr:row>6</xdr:row>
      <xdr:rowOff>1330725</xdr:rowOff>
    </xdr:from>
    <xdr:to>
      <xdr:col>1</xdr:col>
      <xdr:colOff>5210355</xdr:colOff>
      <xdr:row>7</xdr:row>
      <xdr:rowOff>548835</xdr:rowOff>
    </xdr:to>
    <xdr:cxnSp macro="">
      <xdr:nvCxnSpPr>
        <xdr:cNvPr id="15" name="コネクタ: カギ線 14">
          <a:extLst>
            <a:ext uri="{FF2B5EF4-FFF2-40B4-BE49-F238E27FC236}">
              <a16:creationId xmlns:a16="http://schemas.microsoft.com/office/drawing/2014/main" xmlns="" id="{75A3A621-D750-4426-B64B-441CCDAB78D4}"/>
            </a:ext>
          </a:extLst>
        </xdr:cNvPr>
        <xdr:cNvCxnSpPr>
          <a:stCxn id="11" idx="0"/>
          <a:endCxn id="7" idx="2"/>
        </xdr:cNvCxnSpPr>
      </xdr:nvCxnSpPr>
      <xdr:spPr>
        <a:xfrm rot="5400000" flipH="1" flipV="1">
          <a:off x="5246649" y="6510498"/>
          <a:ext cx="1136375" cy="1029194"/>
        </a:xfrm>
        <a:prstGeom prst="bentConnector3">
          <a:avLst/>
        </a:prstGeom>
        <a:ln w="28575">
          <a:solidFill>
            <a:schemeClr val="accent2"/>
          </a:solidFil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3074938</xdr:colOff>
      <xdr:row>6</xdr:row>
      <xdr:rowOff>1330725</xdr:rowOff>
    </xdr:from>
    <xdr:to>
      <xdr:col>1</xdr:col>
      <xdr:colOff>4111172</xdr:colOff>
      <xdr:row>7</xdr:row>
      <xdr:rowOff>548835</xdr:rowOff>
    </xdr:to>
    <xdr:cxnSp macro="">
      <xdr:nvCxnSpPr>
        <xdr:cNvPr id="16" name="コネクタ: カギ線 15">
          <a:extLst>
            <a:ext uri="{FF2B5EF4-FFF2-40B4-BE49-F238E27FC236}">
              <a16:creationId xmlns:a16="http://schemas.microsoft.com/office/drawing/2014/main" xmlns="" id="{D11E55A1-0E9E-48C4-9046-FDCC0C0A1B5E}"/>
            </a:ext>
          </a:extLst>
        </xdr:cNvPr>
        <xdr:cNvCxnSpPr>
          <a:stCxn id="11" idx="0"/>
          <a:endCxn id="6" idx="2"/>
        </xdr:cNvCxnSpPr>
      </xdr:nvCxnSpPr>
      <xdr:spPr>
        <a:xfrm rot="16200000" flipV="1">
          <a:off x="4238731" y="6531773"/>
          <a:ext cx="1136375" cy="986643"/>
        </a:xfrm>
        <a:prstGeom prst="bentConnector3">
          <a:avLst/>
        </a:prstGeom>
        <a:ln w="28575">
          <a:solidFill>
            <a:schemeClr val="accent2"/>
          </a:solidFil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8473287</xdr:colOff>
      <xdr:row>6</xdr:row>
      <xdr:rowOff>1386145</xdr:rowOff>
    </xdr:from>
    <xdr:to>
      <xdr:col>1</xdr:col>
      <xdr:colOff>8473287</xdr:colOff>
      <xdr:row>7</xdr:row>
      <xdr:rowOff>561504</xdr:rowOff>
    </xdr:to>
    <xdr:cxnSp macro="">
      <xdr:nvCxnSpPr>
        <xdr:cNvPr id="19" name="コネクタ: カギ線 18">
          <a:extLst>
            <a:ext uri="{FF2B5EF4-FFF2-40B4-BE49-F238E27FC236}">
              <a16:creationId xmlns:a16="http://schemas.microsoft.com/office/drawing/2014/main" xmlns="" id="{34A3B2CF-025B-4716-87F5-AF92A049B67B}"/>
            </a:ext>
          </a:extLst>
        </xdr:cNvPr>
        <xdr:cNvCxnSpPr>
          <a:stCxn id="12" idx="0"/>
          <a:endCxn id="9" idx="2"/>
        </xdr:cNvCxnSpPr>
      </xdr:nvCxnSpPr>
      <xdr:spPr>
        <a:xfrm rot="5400000" flipH="1" flipV="1">
          <a:off x="8882474" y="7052805"/>
          <a:ext cx="1080955" cy="12700"/>
        </a:xfrm>
        <a:prstGeom prst="bentConnector3">
          <a:avLst>
            <a:gd name="adj1" fmla="val 50000"/>
          </a:avLst>
        </a:prstGeom>
        <a:ln w="28575">
          <a:solidFill>
            <a:schemeClr val="accent2"/>
          </a:solidFil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3074937</xdr:colOff>
      <xdr:row>5</xdr:row>
      <xdr:rowOff>1742424</xdr:rowOff>
    </xdr:from>
    <xdr:to>
      <xdr:col>1</xdr:col>
      <xdr:colOff>4166372</xdr:colOff>
      <xdr:row>6</xdr:row>
      <xdr:rowOff>509299</xdr:rowOff>
    </xdr:to>
    <xdr:cxnSp macro="">
      <xdr:nvCxnSpPr>
        <xdr:cNvPr id="23" name="コネクタ: カギ線 22">
          <a:extLst>
            <a:ext uri="{FF2B5EF4-FFF2-40B4-BE49-F238E27FC236}">
              <a16:creationId xmlns:a16="http://schemas.microsoft.com/office/drawing/2014/main" xmlns="" id="{D145A4FA-5355-4165-B699-446122139ECE}"/>
            </a:ext>
          </a:extLst>
        </xdr:cNvPr>
        <xdr:cNvCxnSpPr>
          <a:stCxn id="6" idx="0"/>
          <a:endCxn id="4" idx="2"/>
        </xdr:cNvCxnSpPr>
      </xdr:nvCxnSpPr>
      <xdr:spPr>
        <a:xfrm rot="5400000" flipH="1" flipV="1">
          <a:off x="4370193" y="5091653"/>
          <a:ext cx="889367" cy="1014437"/>
        </a:xfrm>
        <a:prstGeom prst="bentConnector3">
          <a:avLst>
            <a:gd name="adj1" fmla="val 50000"/>
          </a:avLst>
        </a:prstGeom>
        <a:ln w="28575">
          <a:solidFill>
            <a:schemeClr val="accent2"/>
          </a:solidFil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4166590</xdr:colOff>
      <xdr:row>5</xdr:row>
      <xdr:rowOff>1742423</xdr:rowOff>
    </xdr:from>
    <xdr:to>
      <xdr:col>1</xdr:col>
      <xdr:colOff>5210223</xdr:colOff>
      <xdr:row>6</xdr:row>
      <xdr:rowOff>509298</xdr:rowOff>
    </xdr:to>
    <xdr:cxnSp macro="">
      <xdr:nvCxnSpPr>
        <xdr:cNvPr id="26" name="コネクタ: カギ線 25">
          <a:extLst>
            <a:ext uri="{FF2B5EF4-FFF2-40B4-BE49-F238E27FC236}">
              <a16:creationId xmlns:a16="http://schemas.microsoft.com/office/drawing/2014/main" xmlns="" id="{C103756C-422A-4B9D-AF6C-FE94AA3CAFEC}"/>
            </a:ext>
          </a:extLst>
        </xdr:cNvPr>
        <xdr:cNvCxnSpPr>
          <a:stCxn id="7" idx="0"/>
          <a:endCxn id="4" idx="2"/>
        </xdr:cNvCxnSpPr>
      </xdr:nvCxnSpPr>
      <xdr:spPr>
        <a:xfrm rot="16200000" flipV="1">
          <a:off x="5378112" y="5098171"/>
          <a:ext cx="889367" cy="1001400"/>
        </a:xfrm>
        <a:prstGeom prst="bentConnector3">
          <a:avLst>
            <a:gd name="adj1" fmla="val 50000"/>
          </a:avLst>
        </a:prstGeom>
        <a:ln w="28575">
          <a:solidFill>
            <a:schemeClr val="accent2"/>
          </a:solidFil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8473287</xdr:colOff>
      <xdr:row>5</xdr:row>
      <xdr:rowOff>1749351</xdr:rowOff>
    </xdr:from>
    <xdr:to>
      <xdr:col>1</xdr:col>
      <xdr:colOff>8473287</xdr:colOff>
      <xdr:row>6</xdr:row>
      <xdr:rowOff>564495</xdr:rowOff>
    </xdr:to>
    <xdr:cxnSp macro="">
      <xdr:nvCxnSpPr>
        <xdr:cNvPr id="29" name="コネクタ: カギ線 28">
          <a:extLst>
            <a:ext uri="{FF2B5EF4-FFF2-40B4-BE49-F238E27FC236}">
              <a16:creationId xmlns:a16="http://schemas.microsoft.com/office/drawing/2014/main" xmlns="" id="{ABE53B87-0351-4224-9075-06A9B80D5A48}"/>
            </a:ext>
          </a:extLst>
        </xdr:cNvPr>
        <xdr:cNvCxnSpPr>
          <a:stCxn id="9" idx="0"/>
          <a:endCxn id="10" idx="2"/>
        </xdr:cNvCxnSpPr>
      </xdr:nvCxnSpPr>
      <xdr:spPr>
        <a:xfrm rot="5400000" flipH="1" flipV="1">
          <a:off x="8948084" y="5630045"/>
          <a:ext cx="937859" cy="12700"/>
        </a:xfrm>
        <a:prstGeom prst="bentConnector3">
          <a:avLst>
            <a:gd name="adj1" fmla="val 50000"/>
          </a:avLst>
        </a:prstGeom>
        <a:ln w="28575">
          <a:solidFill>
            <a:schemeClr val="accent2"/>
          </a:solidFil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4166589</xdr:colOff>
      <xdr:row>5</xdr:row>
      <xdr:rowOff>821565</xdr:rowOff>
    </xdr:from>
    <xdr:to>
      <xdr:col>1</xdr:col>
      <xdr:colOff>6430127</xdr:colOff>
      <xdr:row>5</xdr:row>
      <xdr:rowOff>1239693</xdr:rowOff>
    </xdr:to>
    <xdr:cxnSp macro="">
      <xdr:nvCxnSpPr>
        <xdr:cNvPr id="32" name="コネクタ: カギ線 31">
          <a:extLst>
            <a:ext uri="{FF2B5EF4-FFF2-40B4-BE49-F238E27FC236}">
              <a16:creationId xmlns:a16="http://schemas.microsoft.com/office/drawing/2014/main" xmlns="" id="{54495610-C76D-4118-B494-66BB8FCA8A37}"/>
            </a:ext>
          </a:extLst>
        </xdr:cNvPr>
        <xdr:cNvCxnSpPr>
          <a:stCxn id="4" idx="0"/>
          <a:endCxn id="3" idx="2"/>
        </xdr:cNvCxnSpPr>
      </xdr:nvCxnSpPr>
      <xdr:spPr>
        <a:xfrm rot="5400000" flipH="1" flipV="1">
          <a:off x="6185598" y="3368556"/>
          <a:ext cx="418128" cy="2145134"/>
        </a:xfrm>
        <a:prstGeom prst="bentConnector3">
          <a:avLst>
            <a:gd name="adj1" fmla="val 50000"/>
          </a:avLst>
        </a:prstGeom>
        <a:ln w="28575">
          <a:solidFill>
            <a:schemeClr val="accent2"/>
          </a:solidFil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6431176</xdr:colOff>
      <xdr:row>5</xdr:row>
      <xdr:rowOff>821565</xdr:rowOff>
    </xdr:from>
    <xdr:to>
      <xdr:col>1</xdr:col>
      <xdr:colOff>8494924</xdr:colOff>
      <xdr:row>5</xdr:row>
      <xdr:rowOff>1252965</xdr:rowOff>
    </xdr:to>
    <xdr:cxnSp macro="">
      <xdr:nvCxnSpPr>
        <xdr:cNvPr id="35" name="コネクタ: カギ線 34">
          <a:extLst>
            <a:ext uri="{FF2B5EF4-FFF2-40B4-BE49-F238E27FC236}">
              <a16:creationId xmlns:a16="http://schemas.microsoft.com/office/drawing/2014/main" xmlns="" id="{BC5B5A95-2BD2-4771-BB31-947C44331360}"/>
            </a:ext>
          </a:extLst>
        </xdr:cNvPr>
        <xdr:cNvCxnSpPr>
          <a:stCxn id="10" idx="0"/>
          <a:endCxn id="3" idx="2"/>
        </xdr:cNvCxnSpPr>
      </xdr:nvCxnSpPr>
      <xdr:spPr>
        <a:xfrm rot="16200000" flipV="1">
          <a:off x="8229593" y="3469695"/>
          <a:ext cx="425056" cy="1949784"/>
        </a:xfrm>
        <a:prstGeom prst="bentConnector3">
          <a:avLst>
            <a:gd name="adj1" fmla="val 50000"/>
          </a:avLst>
        </a:prstGeom>
        <a:ln w="28575">
          <a:solidFill>
            <a:schemeClr val="accent2"/>
          </a:solidFil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6431176</xdr:colOff>
      <xdr:row>4</xdr:row>
      <xdr:rowOff>1246803</xdr:rowOff>
    </xdr:from>
    <xdr:to>
      <xdr:col>1</xdr:col>
      <xdr:colOff>6432818</xdr:colOff>
      <xdr:row>5</xdr:row>
      <xdr:rowOff>308744</xdr:rowOff>
    </xdr:to>
    <xdr:cxnSp macro="">
      <xdr:nvCxnSpPr>
        <xdr:cNvPr id="38" name="コネクタ: カギ線 37">
          <a:extLst>
            <a:ext uri="{FF2B5EF4-FFF2-40B4-BE49-F238E27FC236}">
              <a16:creationId xmlns:a16="http://schemas.microsoft.com/office/drawing/2014/main" xmlns="" id="{F4136D27-9136-4FBD-B727-5234E7A6B4F0}"/>
            </a:ext>
          </a:extLst>
        </xdr:cNvPr>
        <xdr:cNvCxnSpPr>
          <a:stCxn id="3" idx="0"/>
          <a:endCxn id="2" idx="2"/>
        </xdr:cNvCxnSpPr>
      </xdr:nvCxnSpPr>
      <xdr:spPr>
        <a:xfrm rot="5400000" flipH="1" flipV="1">
          <a:off x="6871312" y="3130500"/>
          <a:ext cx="1193476" cy="1642"/>
        </a:xfrm>
        <a:prstGeom prst="bentConnector3">
          <a:avLst>
            <a:gd name="adj1" fmla="val 50000"/>
          </a:avLst>
        </a:prstGeom>
        <a:ln w="28575">
          <a:solidFill>
            <a:schemeClr val="accent2"/>
          </a:solidFill>
          <a:tailEnd type="triangl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528904</xdr:colOff>
      <xdr:row>4</xdr:row>
      <xdr:rowOff>158688</xdr:rowOff>
    </xdr:from>
    <xdr:to>
      <xdr:col>1</xdr:col>
      <xdr:colOff>12189578</xdr:colOff>
      <xdr:row>4</xdr:row>
      <xdr:rowOff>1101785</xdr:rowOff>
    </xdr:to>
    <xdr:sp macro="" textlink="">
      <xdr:nvSpPr>
        <xdr:cNvPr id="49" name="四角形: 角を丸くする 48">
          <a:extLst>
            <a:ext uri="{FF2B5EF4-FFF2-40B4-BE49-F238E27FC236}">
              <a16:creationId xmlns:a16="http://schemas.microsoft.com/office/drawing/2014/main" xmlns="" id="{7B9FB5E8-0985-42D9-9DA1-D2821C163F6D}"/>
            </a:ext>
          </a:extLst>
        </xdr:cNvPr>
        <xdr:cNvSpPr/>
      </xdr:nvSpPr>
      <xdr:spPr>
        <a:xfrm>
          <a:off x="1901899" y="1467593"/>
          <a:ext cx="11049031" cy="943097"/>
        </a:xfrm>
        <a:prstGeom prst="roundRect">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lnSpc>
              <a:spcPts val="2600"/>
            </a:lnSpc>
          </a:pPr>
          <a:r>
            <a:rPr kumimoji="1" lang="en-US" altLang="ja-JP" sz="16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作成上の注意</a:t>
          </a:r>
          <a:r>
            <a:rPr kumimoji="1" lang="en-US" altLang="ja-JP" sz="1600">
              <a:latin typeface="メイリオ" panose="020B0604030504040204" pitchFamily="50" charset="-128"/>
              <a:ea typeface="メイリオ" panose="020B0604030504040204" pitchFamily="50" charset="-128"/>
              <a:cs typeface="メイリオ" panose="020B0604030504040204" pitchFamily="50" charset="-128"/>
            </a:rPr>
            <a:t>】</a:t>
          </a:r>
        </a:p>
        <a:p>
          <a:pPr algn="l">
            <a:lnSpc>
              <a:spcPts val="2600"/>
            </a:lnSpc>
          </a:pPr>
          <a:r>
            <a:rPr kumimoji="1" lang="en-US" altLang="ja-JP" sz="16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ロジックモデルについては、</a:t>
          </a:r>
          <a:r>
            <a:rPr kumimoji="1" lang="ja-JP" altLang="en-US" sz="16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ボックスの数・サイズ、矢印の数・サイズを自由に変更いただいて構いません。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909418</xdr:colOff>
      <xdr:row>4</xdr:row>
      <xdr:rowOff>213114</xdr:rowOff>
    </xdr:from>
    <xdr:to>
      <xdr:col>3</xdr:col>
      <xdr:colOff>5476754</xdr:colOff>
      <xdr:row>7</xdr:row>
      <xdr:rowOff>207842</xdr:rowOff>
    </xdr:to>
    <xdr:sp macro="" textlink="">
      <xdr:nvSpPr>
        <xdr:cNvPr id="2" name="四角形: 角を丸くする 1">
          <a:extLst>
            <a:ext uri="{FF2B5EF4-FFF2-40B4-BE49-F238E27FC236}">
              <a16:creationId xmlns:a16="http://schemas.microsoft.com/office/drawing/2014/main" xmlns="" id="{4A80B8CF-218B-4868-9F1D-8BB43AFB48B1}"/>
            </a:ext>
          </a:extLst>
        </xdr:cNvPr>
        <xdr:cNvSpPr/>
      </xdr:nvSpPr>
      <xdr:spPr>
        <a:xfrm>
          <a:off x="863369" y="1535874"/>
          <a:ext cx="13093933" cy="2066308"/>
        </a:xfrm>
        <a:prstGeom prst="roundRect">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lnSpc>
              <a:spcPts val="2600"/>
            </a:lnSpc>
          </a:pPr>
          <a:r>
            <a:rPr kumimoji="1" lang="en-US" altLang="ja-JP" sz="16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作成上の注意</a:t>
          </a:r>
          <a:r>
            <a:rPr kumimoji="1" lang="en-US" altLang="ja-JP" sz="1600">
              <a:latin typeface="メイリオ" panose="020B0604030504040204" pitchFamily="50" charset="-128"/>
              <a:ea typeface="メイリオ" panose="020B0604030504040204" pitchFamily="50" charset="-128"/>
              <a:cs typeface="メイリオ" panose="020B0604030504040204" pitchFamily="50" charset="-128"/>
            </a:rPr>
            <a:t>】</a:t>
          </a:r>
        </a:p>
        <a:p>
          <a:pPr algn="l">
            <a:lnSpc>
              <a:spcPts val="2600"/>
            </a:lnSpc>
          </a:pPr>
          <a:r>
            <a:rPr kumimoji="1" lang="en-US" altLang="ja-JP" sz="16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本事業の実施に参画するメンバー（自団体職員、外部協力者を含む）を入力して下さい。</a:t>
          </a:r>
          <a:endParaRPr kumimoji="1" lang="en-US" altLang="ja-JP" sz="1600">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600"/>
            </a:lnSpc>
          </a:pPr>
          <a:r>
            <a:rPr kumimoji="1" lang="en-US" altLang="ja-JP" sz="16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申請の時点で、各メンバーから参画の確約を得ている必要はありません。その場合は、プルダウンメニューから「協働に向けた交渉中」や「未折衝（声かけ前）」を選択した上で、概要欄に交渉状況や参画見込みの程度なども記述して下さい。</a:t>
          </a:r>
          <a:endParaRPr kumimoji="1" lang="en-US" altLang="ja-JP" sz="1600">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400"/>
            </a:lnSpc>
          </a:pPr>
          <a:r>
            <a:rPr kumimoji="1" lang="en-US" altLang="ja-JP" sz="16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関係者が多く入力欄が足りない場合は、セルの行数を増やしてご記入下さい。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940714</xdr:colOff>
      <xdr:row>4</xdr:row>
      <xdr:rowOff>46049</xdr:rowOff>
    </xdr:from>
    <xdr:to>
      <xdr:col>12</xdr:col>
      <xdr:colOff>72363</xdr:colOff>
      <xdr:row>19</xdr:row>
      <xdr:rowOff>118412</xdr:rowOff>
    </xdr:to>
    <xdr:grpSp>
      <xdr:nvGrpSpPr>
        <xdr:cNvPr id="3720" name="グループ化 8">
          <a:extLst>
            <a:ext uri="{FF2B5EF4-FFF2-40B4-BE49-F238E27FC236}">
              <a16:creationId xmlns:a16="http://schemas.microsoft.com/office/drawing/2014/main" xmlns="" id="{28BA1682-6509-4013-BBA1-A3AB589EECA4}"/>
            </a:ext>
          </a:extLst>
        </xdr:cNvPr>
        <xdr:cNvGrpSpPr>
          <a:grpSpLocks/>
        </xdr:cNvGrpSpPr>
      </xdr:nvGrpSpPr>
      <xdr:grpSpPr bwMode="auto">
        <a:xfrm>
          <a:off x="940714" y="815724"/>
          <a:ext cx="5769272" cy="2644523"/>
          <a:chOff x="-1687221" y="4867835"/>
          <a:chExt cx="7568068" cy="2444285"/>
        </a:xfrm>
      </xdr:grpSpPr>
      <xdr:sp macro="" textlink="">
        <xdr:nvSpPr>
          <xdr:cNvPr id="5" name="角丸四角形吹き出し 3">
            <a:extLst>
              <a:ext uri="{FF2B5EF4-FFF2-40B4-BE49-F238E27FC236}">
                <a16:creationId xmlns:a16="http://schemas.microsoft.com/office/drawing/2014/main" xmlns="" id="{73E1EFE3-534A-449B-BF17-C5903C89DE4E}"/>
              </a:ext>
            </a:extLst>
          </xdr:cNvPr>
          <xdr:cNvSpPr/>
        </xdr:nvSpPr>
        <xdr:spPr>
          <a:xfrm>
            <a:off x="3749362" y="4867835"/>
            <a:ext cx="2131485" cy="76003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p>
        </xdr:txBody>
      </xdr:sp>
      <xdr:cxnSp macro="">
        <xdr:nvCxnSpPr>
          <xdr:cNvPr id="6" name="直線コネクタ 5">
            <a:extLst>
              <a:ext uri="{FF2B5EF4-FFF2-40B4-BE49-F238E27FC236}">
                <a16:creationId xmlns:a16="http://schemas.microsoft.com/office/drawing/2014/main" xmlns="" id="{E9E1E534-8E1C-4D10-9E66-AF3510F8E124}"/>
              </a:ext>
            </a:extLst>
          </xdr:cNvPr>
          <xdr:cNvCxnSpPr>
            <a:stCxn id="5" idx="1"/>
          </xdr:cNvCxnSpPr>
        </xdr:nvCxnSpPr>
        <xdr:spPr>
          <a:xfrm flipH="1">
            <a:off x="-1687221" y="5238734"/>
            <a:ext cx="5436583" cy="207338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9</xdr:col>
      <xdr:colOff>151358</xdr:colOff>
      <xdr:row>10</xdr:row>
      <xdr:rowOff>105500</xdr:rowOff>
    </xdr:from>
    <xdr:to>
      <xdr:col>13</xdr:col>
      <xdr:colOff>28760</xdr:colOff>
      <xdr:row>15</xdr:row>
      <xdr:rowOff>143698</xdr:rowOff>
    </xdr:to>
    <xdr:sp macro="" textlink="">
      <xdr:nvSpPr>
        <xdr:cNvPr id="7" name="角丸四角形吹き出し 6">
          <a:extLst>
            <a:ext uri="{FF2B5EF4-FFF2-40B4-BE49-F238E27FC236}">
              <a16:creationId xmlns:a16="http://schemas.microsoft.com/office/drawing/2014/main" xmlns="" id="{5B4758BA-7BFE-4DAC-A490-41F398544A8D}"/>
            </a:ext>
          </a:extLst>
        </xdr:cNvPr>
        <xdr:cNvSpPr/>
      </xdr:nvSpPr>
      <xdr:spPr>
        <a:xfrm>
          <a:off x="7239000" y="5943599"/>
          <a:ext cx="1739823" cy="817979"/>
        </a:xfrm>
        <a:prstGeom prst="wedgeRoundRectCallout">
          <a:avLst>
            <a:gd name="adj1" fmla="val 90160"/>
            <a:gd name="adj2" fmla="val 71653"/>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0</xdr:col>
      <xdr:colOff>533815</xdr:colOff>
      <xdr:row>23</xdr:row>
      <xdr:rowOff>5534</xdr:rowOff>
    </xdr:from>
    <xdr:to>
      <xdr:col>13</xdr:col>
      <xdr:colOff>1127387</xdr:colOff>
      <xdr:row>29</xdr:row>
      <xdr:rowOff>13854</xdr:rowOff>
    </xdr:to>
    <xdr:sp macro="" textlink="">
      <xdr:nvSpPr>
        <xdr:cNvPr id="9" name="四角形: 角を丸くする 8">
          <a:extLst>
            <a:ext uri="{FF2B5EF4-FFF2-40B4-BE49-F238E27FC236}">
              <a16:creationId xmlns:a16="http://schemas.microsoft.com/office/drawing/2014/main" xmlns="" id="{89C60422-3CA6-49DF-84CB-85F84AA4249B}"/>
            </a:ext>
          </a:extLst>
        </xdr:cNvPr>
        <xdr:cNvSpPr/>
      </xdr:nvSpPr>
      <xdr:spPr>
        <a:xfrm>
          <a:off x="500923" y="4134189"/>
          <a:ext cx="7605360" cy="922720"/>
        </a:xfrm>
        <a:prstGeom prst="roundRect">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lnSpc>
              <a:spcPts val="2300"/>
            </a:lnSpc>
          </a:pP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作成上の注意</a:t>
          </a: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a:t>
          </a:r>
        </a:p>
        <a:p>
          <a:pPr algn="ctr">
            <a:lnSpc>
              <a:spcPts val="2300"/>
            </a:lnSpc>
          </a:pPr>
          <a:r>
            <a:rPr kumimoji="1" lang="en-US" altLang="ja-JP" sz="14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本シートのうち、青色のセルが記入エリアです。その他のセルは自動入力されます。</a:t>
          </a:r>
          <a:endParaRPr kumimoji="1" lang="ja-JP" altLang="en-US" sz="14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31974</xdr:colOff>
      <xdr:row>57</xdr:row>
      <xdr:rowOff>11501</xdr:rowOff>
    </xdr:from>
    <xdr:to>
      <xdr:col>13</xdr:col>
      <xdr:colOff>1553277</xdr:colOff>
      <xdr:row>63</xdr:row>
      <xdr:rowOff>104171</xdr:rowOff>
    </xdr:to>
    <xdr:sp macro="" textlink="">
      <xdr:nvSpPr>
        <xdr:cNvPr id="3" name="角丸四角形吹き出し 2">
          <a:extLst>
            <a:ext uri="{FF2B5EF4-FFF2-40B4-BE49-F238E27FC236}">
              <a16:creationId xmlns:a16="http://schemas.microsoft.com/office/drawing/2014/main" xmlns="" id="{4F2EE120-20AD-434C-AD8D-F79E56EFF476}"/>
            </a:ext>
          </a:extLst>
        </xdr:cNvPr>
        <xdr:cNvSpPr/>
      </xdr:nvSpPr>
      <xdr:spPr>
        <a:xfrm>
          <a:off x="7133814" y="15098059"/>
          <a:ext cx="1422550" cy="1008377"/>
        </a:xfrm>
        <a:prstGeom prst="wedgeRoundRectCallout">
          <a:avLst>
            <a:gd name="adj1" fmla="val -27322"/>
            <a:gd name="adj2" fmla="val 94323"/>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0</xdr:col>
      <xdr:colOff>749940</xdr:colOff>
      <xdr:row>1</xdr:row>
      <xdr:rowOff>171039</xdr:rowOff>
    </xdr:from>
    <xdr:to>
      <xdr:col>12</xdr:col>
      <xdr:colOff>98676</xdr:colOff>
      <xdr:row>16</xdr:row>
      <xdr:rowOff>32892</xdr:rowOff>
    </xdr:to>
    <xdr:grpSp>
      <xdr:nvGrpSpPr>
        <xdr:cNvPr id="1669" name="グループ化 8">
          <a:extLst>
            <a:ext uri="{FF2B5EF4-FFF2-40B4-BE49-F238E27FC236}">
              <a16:creationId xmlns:a16="http://schemas.microsoft.com/office/drawing/2014/main" xmlns="" id="{80EEAAD8-5DEE-4D66-A8E7-8594AF55EA2A}"/>
            </a:ext>
          </a:extLst>
        </xdr:cNvPr>
        <xdr:cNvGrpSpPr>
          <a:grpSpLocks/>
        </xdr:cNvGrpSpPr>
      </xdr:nvGrpSpPr>
      <xdr:grpSpPr bwMode="auto">
        <a:xfrm>
          <a:off x="749940" y="381548"/>
          <a:ext cx="6006095" cy="2420858"/>
          <a:chOff x="656840" y="4729189"/>
          <a:chExt cx="7820743" cy="2245047"/>
        </a:xfrm>
      </xdr:grpSpPr>
      <xdr:sp macro="" textlink="">
        <xdr:nvSpPr>
          <xdr:cNvPr id="4" name="角丸四角形吹き出し 3">
            <a:extLst>
              <a:ext uri="{FF2B5EF4-FFF2-40B4-BE49-F238E27FC236}">
                <a16:creationId xmlns:a16="http://schemas.microsoft.com/office/drawing/2014/main" xmlns="" id="{A0D0A310-1FFF-4026-B0C5-2AB1044AF41F}"/>
              </a:ext>
            </a:extLst>
          </xdr:cNvPr>
          <xdr:cNvSpPr/>
        </xdr:nvSpPr>
        <xdr:spPr>
          <a:xfrm>
            <a:off x="6318954" y="4729189"/>
            <a:ext cx="2158629" cy="75648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必ず各団体様が通常使用する会計費目を使用してください。以下の費目は参考例です。</a:t>
            </a:r>
          </a:p>
        </xdr:txBody>
      </xdr:sp>
      <xdr:cxnSp macro="">
        <xdr:nvCxnSpPr>
          <xdr:cNvPr id="7" name="直線コネクタ 6">
            <a:extLst>
              <a:ext uri="{FF2B5EF4-FFF2-40B4-BE49-F238E27FC236}">
                <a16:creationId xmlns:a16="http://schemas.microsoft.com/office/drawing/2014/main" xmlns="" id="{2BEA870D-C4EE-4BF1-86BC-F4029241D44F}"/>
              </a:ext>
            </a:extLst>
          </xdr:cNvPr>
          <xdr:cNvCxnSpPr>
            <a:stCxn id="4" idx="1"/>
          </xdr:cNvCxnSpPr>
        </xdr:nvCxnSpPr>
        <xdr:spPr>
          <a:xfrm flipH="1">
            <a:off x="656840" y="5107431"/>
            <a:ext cx="5662114" cy="186680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6"/>
  <sheetViews>
    <sheetView tabSelected="1" view="pageBreakPreview" zoomScale="55" zoomScaleNormal="55" zoomScaleSheetLayoutView="55" zoomScalePageLayoutView="55" workbookViewId="0"/>
  </sheetViews>
  <sheetFormatPr baseColWidth="12" defaultColWidth="8.83203125" defaultRowHeight="19" x14ac:dyDescent="0.15"/>
  <cols>
    <col min="1" max="1" width="20" style="85" customWidth="1"/>
    <col min="2" max="2" width="179.5" style="85" customWidth="1"/>
    <col min="3" max="16384" width="8.83203125" style="85"/>
  </cols>
  <sheetData>
    <row r="1" spans="1:8" s="1" customFormat="1" ht="29.5" customHeight="1" x14ac:dyDescent="0.15">
      <c r="A1" s="92" t="s">
        <v>49</v>
      </c>
      <c r="B1" s="109"/>
      <c r="C1" s="88"/>
      <c r="D1" s="88"/>
      <c r="E1" s="88"/>
      <c r="F1" s="88"/>
      <c r="G1" s="88"/>
      <c r="H1" s="88"/>
    </row>
    <row r="2" spans="1:8" s="1" customFormat="1" ht="29.5" customHeight="1" x14ac:dyDescent="0.15">
      <c r="A2" s="92" t="s">
        <v>50</v>
      </c>
      <c r="B2" s="108"/>
      <c r="C2" s="88"/>
      <c r="D2" s="88"/>
      <c r="E2" s="88"/>
      <c r="F2" s="88"/>
      <c r="G2" s="88"/>
      <c r="H2" s="88"/>
    </row>
    <row r="3" spans="1:8" ht="20" x14ac:dyDescent="0.15">
      <c r="A3" s="86"/>
    </row>
    <row r="4" spans="1:8" ht="28.25" customHeight="1" x14ac:dyDescent="0.15">
      <c r="A4" s="111" t="s">
        <v>147</v>
      </c>
      <c r="B4" s="111"/>
    </row>
    <row r="5" spans="1:8" ht="312" customHeight="1" x14ac:dyDescent="0.15">
      <c r="A5" s="110"/>
      <c r="B5" s="110"/>
    </row>
    <row r="6" spans="1:8" ht="312" customHeight="1" x14ac:dyDescent="0.15">
      <c r="A6" s="110"/>
      <c r="B6" s="110"/>
    </row>
  </sheetData>
  <protectedRanges>
    <protectedRange sqref="B1:H2" name="範囲1_1"/>
  </protectedRanges>
  <mergeCells count="2">
    <mergeCell ref="A5:B6"/>
    <mergeCell ref="A4:B4"/>
  </mergeCells>
  <phoneticPr fontId="11"/>
  <pageMargins left="0.7" right="0.7" top="0.75" bottom="0.75" header="0.3" footer="0.3"/>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8"/>
  <sheetViews>
    <sheetView view="pageBreakPreview" zoomScale="55" zoomScaleNormal="55" zoomScaleSheetLayoutView="55" zoomScalePageLayoutView="55" workbookViewId="0"/>
  </sheetViews>
  <sheetFormatPr baseColWidth="12" defaultColWidth="8.83203125" defaultRowHeight="19" x14ac:dyDescent="0.15"/>
  <cols>
    <col min="1" max="1" width="20.33203125" style="85" customWidth="1"/>
    <col min="2" max="2" width="176.83203125" style="85" customWidth="1"/>
    <col min="3" max="16384" width="8.83203125" style="85"/>
  </cols>
  <sheetData>
    <row r="1" spans="1:12" s="1" customFormat="1" ht="29.5" customHeight="1" x14ac:dyDescent="0.15">
      <c r="A1" s="89" t="s">
        <v>49</v>
      </c>
      <c r="B1" s="108"/>
      <c r="C1" s="88"/>
      <c r="D1" s="88"/>
      <c r="E1" s="88"/>
      <c r="F1" s="88"/>
      <c r="G1" s="88"/>
      <c r="H1" s="88"/>
      <c r="I1" s="88"/>
      <c r="J1" s="88"/>
      <c r="K1" s="88"/>
      <c r="L1" s="88"/>
    </row>
    <row r="2" spans="1:12" s="1" customFormat="1" ht="29.5" customHeight="1" x14ac:dyDescent="0.15">
      <c r="A2" s="89" t="s">
        <v>50</v>
      </c>
      <c r="B2" s="108"/>
      <c r="C2" s="88"/>
      <c r="D2" s="88"/>
      <c r="E2" s="88"/>
      <c r="F2" s="88"/>
      <c r="G2" s="88"/>
      <c r="H2" s="88"/>
      <c r="I2" s="88"/>
      <c r="J2" s="88"/>
      <c r="K2" s="88"/>
      <c r="L2" s="88"/>
    </row>
    <row r="4" spans="1:12" ht="26" x14ac:dyDescent="0.15">
      <c r="A4" s="90" t="s">
        <v>117</v>
      </c>
      <c r="B4" s="90" t="s">
        <v>118</v>
      </c>
    </row>
    <row r="5" spans="1:12" ht="166.75" customHeight="1" x14ac:dyDescent="0.15">
      <c r="A5" s="102" t="s">
        <v>143</v>
      </c>
      <c r="B5" s="87"/>
    </row>
    <row r="6" spans="1:12" ht="166.75" customHeight="1" x14ac:dyDescent="0.15">
      <c r="A6" s="102" t="s">
        <v>144</v>
      </c>
      <c r="B6" s="87"/>
    </row>
    <row r="7" spans="1:12" ht="166.75" customHeight="1" x14ac:dyDescent="0.15">
      <c r="A7" s="102" t="s">
        <v>145</v>
      </c>
      <c r="B7" s="87"/>
    </row>
    <row r="8" spans="1:12" ht="166.75" customHeight="1" x14ac:dyDescent="0.15">
      <c r="A8" s="102" t="s">
        <v>146</v>
      </c>
      <c r="B8" s="87"/>
    </row>
  </sheetData>
  <protectedRanges>
    <protectedRange sqref="B1:L2" name="範囲1_1"/>
  </protectedRanges>
  <phoneticPr fontId="11"/>
  <pageMargins left="0.7" right="0.7" top="0.75" bottom="0.75" header="0.3" footer="0.3"/>
  <pageSetup paperSize="8" scale="9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7"/>
  <sheetViews>
    <sheetView view="pageBreakPreview" zoomScale="70" zoomScaleNormal="55" zoomScaleSheetLayoutView="70" zoomScalePageLayoutView="55" workbookViewId="0"/>
  </sheetViews>
  <sheetFormatPr baseColWidth="12" defaultColWidth="8.83203125" defaultRowHeight="19" x14ac:dyDescent="0.15"/>
  <cols>
    <col min="1" max="1" width="20" style="85" customWidth="1"/>
    <col min="2" max="2" width="130.1640625" style="85" customWidth="1"/>
    <col min="3" max="3" width="41.1640625" style="85" customWidth="1"/>
    <col min="4" max="16384" width="8.83203125" style="85"/>
  </cols>
  <sheetData>
    <row r="1" spans="1:9" s="1" customFormat="1" ht="29.5" customHeight="1" x14ac:dyDescent="0.15">
      <c r="A1" s="92" t="s">
        <v>49</v>
      </c>
      <c r="B1" s="112"/>
      <c r="C1" s="113"/>
      <c r="D1" s="88"/>
      <c r="E1" s="88"/>
      <c r="F1" s="88"/>
      <c r="G1" s="88"/>
      <c r="H1" s="88"/>
      <c r="I1" s="88"/>
    </row>
    <row r="2" spans="1:9" s="1" customFormat="1" ht="29.5" customHeight="1" x14ac:dyDescent="0.15">
      <c r="A2" s="92" t="s">
        <v>50</v>
      </c>
      <c r="B2" s="112"/>
      <c r="C2" s="113"/>
      <c r="D2" s="88"/>
      <c r="E2" s="88"/>
      <c r="F2" s="88"/>
      <c r="G2" s="88"/>
      <c r="H2" s="88"/>
      <c r="I2" s="88"/>
    </row>
    <row r="3" spans="1:9" ht="20" x14ac:dyDescent="0.15">
      <c r="A3" s="86"/>
    </row>
    <row r="4" spans="1:9" ht="19.25" customHeight="1" x14ac:dyDescent="0.15">
      <c r="A4" s="93" t="s">
        <v>117</v>
      </c>
      <c r="B4" s="93" t="s">
        <v>119</v>
      </c>
      <c r="C4" s="93" t="s">
        <v>132</v>
      </c>
    </row>
    <row r="5" spans="1:9" ht="165" customHeight="1" x14ac:dyDescent="0.15">
      <c r="A5" s="91" t="s">
        <v>115</v>
      </c>
      <c r="B5" s="103" t="s">
        <v>131</v>
      </c>
      <c r="C5" s="103" t="s">
        <v>150</v>
      </c>
    </row>
    <row r="6" spans="1:9" ht="225.5" customHeight="1" x14ac:dyDescent="0.15">
      <c r="A6" s="98" t="s">
        <v>140</v>
      </c>
      <c r="B6" s="104" t="s">
        <v>142</v>
      </c>
      <c r="C6" s="103" t="s">
        <v>149</v>
      </c>
    </row>
    <row r="7" spans="1:9" ht="165" customHeight="1" x14ac:dyDescent="0.15">
      <c r="A7" s="91" t="s">
        <v>116</v>
      </c>
      <c r="B7" s="103" t="s">
        <v>141</v>
      </c>
      <c r="C7" s="103" t="s">
        <v>148</v>
      </c>
    </row>
  </sheetData>
  <protectedRanges>
    <protectedRange sqref="B1:I2" name="範囲1_1"/>
  </protectedRanges>
  <mergeCells count="2">
    <mergeCell ref="B1:C1"/>
    <mergeCell ref="B2:C2"/>
  </mergeCells>
  <phoneticPr fontId="17"/>
  <pageMargins left="0.7" right="0.7" top="0.75" bottom="0.75" header="0.3" footer="0.3"/>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4"/>
  <sheetViews>
    <sheetView view="pageBreakPreview" zoomScale="55" zoomScaleNormal="70" zoomScaleSheetLayoutView="55" zoomScalePageLayoutView="70" workbookViewId="0"/>
  </sheetViews>
  <sheetFormatPr baseColWidth="12" defaultColWidth="8.83203125" defaultRowHeight="14" x14ac:dyDescent="0.15"/>
  <cols>
    <col min="1" max="1" width="21.6640625" customWidth="1"/>
    <col min="2" max="2" width="18.5" customWidth="1"/>
    <col min="3" max="4" width="87.83203125" customWidth="1"/>
  </cols>
  <sheetData>
    <row r="1" spans="1:13" s="1" customFormat="1" ht="27" customHeight="1" x14ac:dyDescent="0.15">
      <c r="A1" s="92" t="s">
        <v>49</v>
      </c>
      <c r="B1" s="114"/>
      <c r="C1" s="114"/>
      <c r="D1" s="114"/>
      <c r="E1" s="88"/>
      <c r="F1" s="88"/>
      <c r="G1" s="88"/>
      <c r="H1" s="88"/>
      <c r="I1" s="88"/>
      <c r="J1" s="88"/>
      <c r="K1" s="88"/>
      <c r="L1" s="88"/>
      <c r="M1" s="88"/>
    </row>
    <row r="2" spans="1:13" s="1" customFormat="1" ht="27" customHeight="1" x14ac:dyDescent="0.15">
      <c r="A2" s="92" t="s">
        <v>50</v>
      </c>
      <c r="B2" s="114"/>
      <c r="C2" s="114"/>
      <c r="D2" s="114"/>
      <c r="E2" s="88"/>
      <c r="F2" s="88"/>
      <c r="G2" s="88"/>
      <c r="H2" s="88"/>
      <c r="I2" s="88"/>
      <c r="J2" s="88"/>
      <c r="K2" s="88"/>
      <c r="L2" s="88"/>
      <c r="M2" s="88"/>
    </row>
    <row r="3" spans="1:13" ht="15" x14ac:dyDescent="0.15">
      <c r="A3" s="94"/>
      <c r="B3" s="94"/>
      <c r="C3" s="94"/>
      <c r="D3" s="94"/>
    </row>
    <row r="4" spans="1:13" ht="34.75" customHeight="1" x14ac:dyDescent="0.15">
      <c r="A4" s="93" t="s">
        <v>120</v>
      </c>
      <c r="B4" s="97" t="s">
        <v>130</v>
      </c>
      <c r="C4" s="101" t="s">
        <v>134</v>
      </c>
      <c r="D4" s="99" t="s">
        <v>133</v>
      </c>
    </row>
    <row r="5" spans="1:13" s="96" customFormat="1" ht="54" customHeight="1" x14ac:dyDescent="0.15">
      <c r="A5" s="106" t="s">
        <v>135</v>
      </c>
      <c r="B5" s="106" t="s">
        <v>137</v>
      </c>
      <c r="C5" s="107"/>
      <c r="D5" s="100"/>
    </row>
    <row r="6" spans="1:13" s="96" customFormat="1" ht="54" customHeight="1" x14ac:dyDescent="0.15">
      <c r="A6" s="106" t="s">
        <v>136</v>
      </c>
      <c r="B6" s="106" t="s">
        <v>137</v>
      </c>
      <c r="C6" s="107"/>
      <c r="D6" s="100"/>
    </row>
    <row r="7" spans="1:13" s="96" customFormat="1" ht="54" customHeight="1" x14ac:dyDescent="0.15">
      <c r="A7" s="106" t="s">
        <v>121</v>
      </c>
      <c r="B7" s="106" t="s">
        <v>124</v>
      </c>
      <c r="C7" s="107"/>
      <c r="D7" s="100"/>
    </row>
    <row r="8" spans="1:13" s="96" customFormat="1" ht="54" customHeight="1" x14ac:dyDescent="0.15">
      <c r="A8" s="106" t="s">
        <v>129</v>
      </c>
      <c r="B8" s="106" t="s">
        <v>124</v>
      </c>
      <c r="C8" s="107"/>
      <c r="D8" s="100"/>
    </row>
    <row r="9" spans="1:13" s="96" customFormat="1" ht="54" customHeight="1" x14ac:dyDescent="0.15">
      <c r="A9" s="106" t="s">
        <v>122</v>
      </c>
      <c r="B9" s="106" t="s">
        <v>125</v>
      </c>
      <c r="C9" s="107"/>
      <c r="D9" s="100"/>
    </row>
    <row r="10" spans="1:13" s="96" customFormat="1" ht="54" customHeight="1" x14ac:dyDescent="0.15">
      <c r="A10" s="106" t="s">
        <v>123</v>
      </c>
      <c r="B10" s="106" t="s">
        <v>126</v>
      </c>
      <c r="C10" s="107"/>
      <c r="D10" s="100"/>
    </row>
    <row r="11" spans="1:13" s="96" customFormat="1" ht="54" customHeight="1" x14ac:dyDescent="0.15">
      <c r="A11" s="106" t="s">
        <v>127</v>
      </c>
      <c r="B11" s="106" t="s">
        <v>126</v>
      </c>
      <c r="C11" s="107"/>
      <c r="D11" s="100"/>
    </row>
    <row r="12" spans="1:13" s="96" customFormat="1" ht="54" customHeight="1" x14ac:dyDescent="0.15">
      <c r="A12" s="106" t="s">
        <v>128</v>
      </c>
      <c r="B12" s="106"/>
      <c r="C12" s="107"/>
      <c r="D12" s="100"/>
    </row>
    <row r="13" spans="1:13" s="96" customFormat="1" ht="54" customHeight="1" x14ac:dyDescent="0.15">
      <c r="A13" s="106"/>
      <c r="B13" s="106"/>
      <c r="C13" s="107"/>
      <c r="D13" s="100"/>
    </row>
    <row r="14" spans="1:13" s="96" customFormat="1" ht="54" customHeight="1" x14ac:dyDescent="0.15">
      <c r="A14" s="106"/>
      <c r="B14" s="106"/>
      <c r="C14" s="107"/>
      <c r="D14" s="100"/>
    </row>
    <row r="15" spans="1:13" s="96" customFormat="1" ht="54" customHeight="1" x14ac:dyDescent="0.15">
      <c r="A15" s="106"/>
      <c r="B15" s="106"/>
      <c r="C15" s="107"/>
      <c r="D15" s="100"/>
    </row>
    <row r="16" spans="1:13" s="96" customFormat="1" ht="54" customHeight="1" x14ac:dyDescent="0.15">
      <c r="A16" s="106"/>
      <c r="B16" s="106"/>
      <c r="C16" s="107"/>
      <c r="D16" s="100"/>
    </row>
    <row r="17" spans="1:4" s="96" customFormat="1" ht="54" customHeight="1" x14ac:dyDescent="0.15">
      <c r="A17" s="106"/>
      <c r="B17" s="106"/>
      <c r="C17" s="107"/>
      <c r="D17" s="100"/>
    </row>
    <row r="18" spans="1:4" s="95" customFormat="1" ht="27" customHeight="1" x14ac:dyDescent="0.15"/>
    <row r="19" spans="1:4" s="95" customFormat="1" ht="27" customHeight="1" x14ac:dyDescent="0.15"/>
    <row r="20" spans="1:4" s="95" customFormat="1" ht="27" customHeight="1" x14ac:dyDescent="0.15"/>
    <row r="21" spans="1:4" s="95" customFormat="1" ht="27" customHeight="1" x14ac:dyDescent="0.15"/>
    <row r="22" spans="1:4" s="95" customFormat="1" ht="27" customHeight="1" x14ac:dyDescent="0.15"/>
    <row r="23" spans="1:4" s="95" customFormat="1" ht="27" customHeight="1" x14ac:dyDescent="0.15"/>
    <row r="24" spans="1:4" s="95" customFormat="1" ht="27" customHeight="1" x14ac:dyDescent="0.15"/>
  </sheetData>
  <protectedRanges>
    <protectedRange sqref="B1:M2" name="範囲1_1"/>
  </protectedRanges>
  <mergeCells count="2">
    <mergeCell ref="B1:D1"/>
    <mergeCell ref="B2:D2"/>
  </mergeCells>
  <phoneticPr fontId="11"/>
  <dataValidations count="1">
    <dataValidation type="list" allowBlank="1" showInputMessage="1" showErrorMessage="1" sqref="B5:B17">
      <formula1>"自団体構成員,協働中, 協働に向けた交渉中, 未折衝（声かけ前）"</formula1>
    </dataValidation>
  </dataValidations>
  <pageMargins left="0.7" right="0.7" top="0.75" bottom="0.75" header="0.3" footer="0.3"/>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16"/>
  <sheetViews>
    <sheetView view="pageBreakPreview" zoomScale="85" zoomScaleNormal="55" zoomScaleSheetLayoutView="85" zoomScalePageLayoutView="55" workbookViewId="0"/>
  </sheetViews>
  <sheetFormatPr baseColWidth="12" defaultColWidth="9" defaultRowHeight="14" x14ac:dyDescent="0.15"/>
  <cols>
    <col min="1" max="1" width="14.1640625" style="1" customWidth="1"/>
    <col min="2" max="2" width="10.1640625" style="1" customWidth="1"/>
    <col min="3" max="3" width="5.5" style="1" customWidth="1"/>
    <col min="4" max="4" width="21.5" style="1" customWidth="1"/>
    <col min="5" max="5" width="8.33203125" style="1" customWidth="1"/>
    <col min="6" max="6" width="2.5" style="2" customWidth="1"/>
    <col min="7" max="7" width="6.5" style="1" customWidth="1"/>
    <col min="8" max="8" width="6" style="1" customWidth="1"/>
    <col min="9" max="9" width="2.5" style="1" customWidth="1"/>
    <col min="10" max="10" width="6.5" style="1" customWidth="1"/>
    <col min="11" max="11" width="6" style="1" customWidth="1"/>
    <col min="12" max="12" width="2.5" style="2" customWidth="1"/>
    <col min="13" max="13" width="10.83203125" style="1" customWidth="1"/>
    <col min="14" max="14" width="21.83203125" style="1" customWidth="1"/>
    <col min="15" max="15" width="9" style="1" customWidth="1"/>
    <col min="16" max="24" width="9" style="1" hidden="1" customWidth="1"/>
    <col min="25" max="30" width="9" style="1" customWidth="1"/>
    <col min="31" max="16384" width="9" style="1"/>
  </cols>
  <sheetData>
    <row r="1" spans="1:24" ht="20" customHeight="1" x14ac:dyDescent="0.15">
      <c r="A1" s="32" t="s">
        <v>49</v>
      </c>
      <c r="B1" s="115"/>
      <c r="C1" s="115"/>
      <c r="D1" s="115"/>
      <c r="E1" s="115"/>
      <c r="F1" s="115"/>
      <c r="G1" s="115"/>
      <c r="H1" s="115"/>
      <c r="I1" s="115"/>
      <c r="J1" s="115"/>
      <c r="K1" s="115"/>
      <c r="L1" s="115"/>
      <c r="M1" s="115"/>
      <c r="N1" s="115"/>
      <c r="P1" s="1" t="s">
        <v>102</v>
      </c>
      <c r="Q1" s="1" t="s">
        <v>103</v>
      </c>
      <c r="R1" s="1" t="s">
        <v>104</v>
      </c>
      <c r="S1" s="1" t="s">
        <v>105</v>
      </c>
      <c r="T1" s="1" t="s">
        <v>106</v>
      </c>
      <c r="U1" s="1" t="s">
        <v>107</v>
      </c>
      <c r="V1" s="1" t="s">
        <v>110</v>
      </c>
      <c r="W1" s="1" t="s">
        <v>101</v>
      </c>
      <c r="X1" s="1" t="s">
        <v>108</v>
      </c>
    </row>
    <row r="2" spans="1:24" ht="20" customHeight="1" x14ac:dyDescent="0.15">
      <c r="A2" s="32" t="s">
        <v>50</v>
      </c>
      <c r="B2" s="115"/>
      <c r="C2" s="115"/>
      <c r="D2" s="115"/>
      <c r="E2" s="115"/>
      <c r="F2" s="115"/>
      <c r="G2" s="115"/>
      <c r="H2" s="115"/>
      <c r="I2" s="115"/>
      <c r="J2" s="115"/>
      <c r="K2" s="115"/>
      <c r="L2" s="115"/>
      <c r="M2" s="115"/>
      <c r="N2" s="115"/>
      <c r="P2" s="1" t="s">
        <v>102</v>
      </c>
      <c r="Q2" s="1" t="s">
        <v>103</v>
      </c>
      <c r="R2" s="1" t="s">
        <v>104</v>
      </c>
      <c r="S2" s="1" t="s">
        <v>105</v>
      </c>
      <c r="T2" s="1" t="s">
        <v>106</v>
      </c>
      <c r="U2" s="1" t="s">
        <v>95</v>
      </c>
      <c r="V2" s="1" t="s">
        <v>97</v>
      </c>
      <c r="W2" s="1" t="s">
        <v>98</v>
      </c>
      <c r="X2" s="1" t="s">
        <v>100</v>
      </c>
    </row>
    <row r="3" spans="1:24" x14ac:dyDescent="0.15">
      <c r="U3" s="1" t="s">
        <v>96</v>
      </c>
      <c r="V3" s="1" t="s">
        <v>111</v>
      </c>
      <c r="W3" s="1" t="s">
        <v>99</v>
      </c>
      <c r="X3" s="1" t="s">
        <v>109</v>
      </c>
    </row>
    <row r="4" spans="1:24" ht="19" x14ac:dyDescent="0.15">
      <c r="A4" s="33" t="s">
        <v>139</v>
      </c>
      <c r="B4" s="34"/>
      <c r="C4" s="34"/>
      <c r="D4" s="34"/>
      <c r="E4" s="34"/>
    </row>
    <row r="5" spans="1:24" ht="24.75" customHeight="1" x14ac:dyDescent="0.15">
      <c r="A5" s="84" t="s">
        <v>51</v>
      </c>
      <c r="B5" s="116" t="s">
        <v>52</v>
      </c>
      <c r="C5" s="117"/>
      <c r="D5" s="35" t="s">
        <v>114</v>
      </c>
      <c r="E5" s="118" t="s">
        <v>53</v>
      </c>
      <c r="F5" s="118"/>
      <c r="G5" s="118"/>
      <c r="H5" s="118"/>
      <c r="I5" s="118"/>
      <c r="J5" s="118"/>
      <c r="K5" s="118"/>
      <c r="L5" s="118"/>
      <c r="M5" s="118"/>
      <c r="N5" s="118"/>
    </row>
    <row r="6" spans="1:24" ht="19" x14ac:dyDescent="0.15">
      <c r="A6" s="105"/>
      <c r="B6" s="119"/>
      <c r="C6" s="120"/>
      <c r="D6" s="105"/>
      <c r="E6" s="121"/>
      <c r="F6" s="121"/>
      <c r="G6" s="121"/>
      <c r="H6" s="121"/>
      <c r="I6" s="121"/>
      <c r="J6" s="121"/>
      <c r="K6" s="121"/>
      <c r="L6" s="121"/>
      <c r="M6" s="121"/>
      <c r="N6" s="121"/>
    </row>
    <row r="7" spans="1:24" ht="19" x14ac:dyDescent="0.15">
      <c r="A7" s="105"/>
      <c r="B7" s="119"/>
      <c r="C7" s="120"/>
      <c r="D7" s="105"/>
      <c r="E7" s="121"/>
      <c r="F7" s="121"/>
      <c r="G7" s="121"/>
      <c r="H7" s="121"/>
      <c r="I7" s="121"/>
      <c r="J7" s="121"/>
      <c r="K7" s="121"/>
      <c r="L7" s="121"/>
      <c r="M7" s="121"/>
      <c r="N7" s="121"/>
    </row>
    <row r="8" spans="1:24" ht="19" x14ac:dyDescent="0.15">
      <c r="A8" s="105"/>
      <c r="B8" s="119"/>
      <c r="C8" s="120"/>
      <c r="D8" s="105"/>
      <c r="E8" s="121"/>
      <c r="F8" s="121"/>
      <c r="G8" s="121"/>
      <c r="H8" s="121"/>
      <c r="I8" s="121"/>
      <c r="J8" s="121"/>
      <c r="K8" s="121"/>
      <c r="L8" s="121"/>
      <c r="M8" s="121"/>
      <c r="N8" s="121"/>
    </row>
    <row r="9" spans="1:24" ht="19" x14ac:dyDescent="0.15">
      <c r="A9" s="105"/>
      <c r="B9" s="119"/>
      <c r="C9" s="120"/>
      <c r="D9" s="105"/>
      <c r="E9" s="121"/>
      <c r="F9" s="121"/>
      <c r="G9" s="121"/>
      <c r="H9" s="121"/>
      <c r="I9" s="121"/>
      <c r="J9" s="121"/>
      <c r="K9" s="121"/>
      <c r="L9" s="121"/>
      <c r="M9" s="121"/>
      <c r="N9" s="121"/>
    </row>
    <row r="10" spans="1:24" ht="19" x14ac:dyDescent="0.15">
      <c r="A10" s="105"/>
      <c r="B10" s="119"/>
      <c r="C10" s="120"/>
      <c r="D10" s="105"/>
      <c r="E10" s="121"/>
      <c r="F10" s="121"/>
      <c r="G10" s="121"/>
      <c r="H10" s="121"/>
      <c r="I10" s="121"/>
      <c r="J10" s="121"/>
      <c r="K10" s="121"/>
      <c r="L10" s="121"/>
      <c r="M10" s="121"/>
      <c r="N10" s="121"/>
    </row>
    <row r="11" spans="1:24" ht="19" x14ac:dyDescent="0.15">
      <c r="A11" s="105"/>
      <c r="B11" s="119"/>
      <c r="C11" s="120"/>
      <c r="D11" s="105"/>
      <c r="E11" s="121"/>
      <c r="F11" s="121"/>
      <c r="G11" s="121"/>
      <c r="H11" s="121"/>
      <c r="I11" s="121"/>
      <c r="J11" s="121"/>
      <c r="K11" s="121"/>
      <c r="L11" s="121"/>
      <c r="M11" s="121"/>
      <c r="N11" s="121"/>
    </row>
    <row r="12" spans="1:24" ht="19" x14ac:dyDescent="0.15">
      <c r="A12" s="105"/>
      <c r="B12" s="119"/>
      <c r="C12" s="120"/>
      <c r="D12" s="105"/>
      <c r="E12" s="121"/>
      <c r="F12" s="121"/>
      <c r="G12" s="121"/>
      <c r="H12" s="121"/>
      <c r="I12" s="121"/>
      <c r="J12" s="121"/>
      <c r="K12" s="121"/>
      <c r="L12" s="121"/>
      <c r="M12" s="121"/>
      <c r="N12" s="121"/>
    </row>
    <row r="13" spans="1:24" ht="19" x14ac:dyDescent="0.15">
      <c r="A13" s="105"/>
      <c r="B13" s="119"/>
      <c r="C13" s="120"/>
      <c r="D13" s="105"/>
      <c r="E13" s="121"/>
      <c r="F13" s="121"/>
      <c r="G13" s="121"/>
      <c r="H13" s="121"/>
      <c r="I13" s="121"/>
      <c r="J13" s="121"/>
      <c r="K13" s="121"/>
      <c r="L13" s="121"/>
      <c r="M13" s="121"/>
      <c r="N13" s="121"/>
    </row>
    <row r="14" spans="1:24" ht="19" x14ac:dyDescent="0.15">
      <c r="A14" s="105"/>
      <c r="B14" s="119"/>
      <c r="C14" s="120"/>
      <c r="D14" s="105"/>
      <c r="E14" s="121"/>
      <c r="F14" s="121"/>
      <c r="G14" s="121"/>
      <c r="H14" s="121"/>
      <c r="I14" s="121"/>
      <c r="J14" s="121"/>
      <c r="K14" s="121"/>
      <c r="L14" s="121"/>
      <c r="M14" s="121"/>
      <c r="N14" s="121"/>
    </row>
    <row r="15" spans="1:24" ht="19" x14ac:dyDescent="0.15">
      <c r="A15" s="105"/>
      <c r="B15" s="119"/>
      <c r="C15" s="120"/>
      <c r="D15" s="105"/>
      <c r="E15" s="121"/>
      <c r="F15" s="121"/>
      <c r="G15" s="121"/>
      <c r="H15" s="121"/>
      <c r="I15" s="121"/>
      <c r="J15" s="121"/>
      <c r="K15" s="121"/>
      <c r="L15" s="121"/>
      <c r="M15" s="121"/>
      <c r="N15" s="121"/>
    </row>
    <row r="16" spans="1:24" ht="19" x14ac:dyDescent="0.15">
      <c r="A16" s="105"/>
      <c r="B16" s="119"/>
      <c r="C16" s="120"/>
      <c r="D16" s="105"/>
      <c r="E16" s="121"/>
      <c r="F16" s="121"/>
      <c r="G16" s="121"/>
      <c r="H16" s="121"/>
      <c r="I16" s="121"/>
      <c r="J16" s="121"/>
      <c r="K16" s="121"/>
      <c r="L16" s="121"/>
      <c r="M16" s="121"/>
      <c r="N16" s="121"/>
    </row>
  </sheetData>
  <sheetProtection formatCells="0" formatColumns="0" formatRows="0" insertRows="0" deleteRows="0" sort="0"/>
  <protectedRanges>
    <protectedRange sqref="B1:N2 A6:N16" name="範囲1"/>
  </protectedRanges>
  <mergeCells count="26">
    <mergeCell ref="B16:C16"/>
    <mergeCell ref="E16:N16"/>
    <mergeCell ref="B13:C13"/>
    <mergeCell ref="E13:N13"/>
    <mergeCell ref="B14:C14"/>
    <mergeCell ref="E14:N14"/>
    <mergeCell ref="B15:C15"/>
    <mergeCell ref="E15:N15"/>
    <mergeCell ref="B10:C10"/>
    <mergeCell ref="E10:N10"/>
    <mergeCell ref="B11:C11"/>
    <mergeCell ref="E11:N11"/>
    <mergeCell ref="B12:C12"/>
    <mergeCell ref="E12:N12"/>
    <mergeCell ref="B7:C7"/>
    <mergeCell ref="E7:N7"/>
    <mergeCell ref="B8:C8"/>
    <mergeCell ref="E8:N8"/>
    <mergeCell ref="B9:C9"/>
    <mergeCell ref="E9:N9"/>
    <mergeCell ref="B1:N1"/>
    <mergeCell ref="B2:N2"/>
    <mergeCell ref="B5:C5"/>
    <mergeCell ref="E5:N5"/>
    <mergeCell ref="B6:C6"/>
    <mergeCell ref="E6:N6"/>
  </mergeCells>
  <phoneticPr fontId="17"/>
  <pageMargins left="0.82677165354330717" right="0.23622047244094491" top="0.43307086614173229" bottom="0.35433070866141736" header="0.31496062992125984" footer="0.31496062992125984"/>
  <pageSetup paperSize="9" scale="74" fitToHeight="0" orientation="portrait" r:id="rId1"/>
  <headerFooter>
    <oddHeader>&amp;R印刷日：&amp;D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78"/>
  <sheetViews>
    <sheetView view="pageBreakPreview" zoomScale="55" zoomScaleNormal="55" zoomScaleSheetLayoutView="55" zoomScalePageLayoutView="55" workbookViewId="0"/>
  </sheetViews>
  <sheetFormatPr baseColWidth="12" defaultColWidth="9" defaultRowHeight="14" x14ac:dyDescent="0.15"/>
  <cols>
    <col min="1" max="1" width="14.1640625" style="1" customWidth="1"/>
    <col min="2" max="2" width="10.1640625" style="1" customWidth="1"/>
    <col min="3" max="3" width="5.5" style="1" customWidth="1"/>
    <col min="4" max="4" width="21.5" style="1" customWidth="1"/>
    <col min="5" max="5" width="8.33203125" style="1" customWidth="1"/>
    <col min="6" max="6" width="2.5" style="2" customWidth="1"/>
    <col min="7" max="7" width="6.5" style="1" customWidth="1"/>
    <col min="8" max="8" width="6" style="1" customWidth="1"/>
    <col min="9" max="9" width="2.5" style="1" customWidth="1"/>
    <col min="10" max="10" width="6.5" style="1" customWidth="1"/>
    <col min="11" max="11" width="6" style="1" customWidth="1"/>
    <col min="12" max="12" width="2.5" style="2" customWidth="1"/>
    <col min="13" max="13" width="10.83203125" style="1" customWidth="1"/>
    <col min="14" max="14" width="21.83203125" style="1" customWidth="1"/>
    <col min="15" max="15" width="9" style="1" customWidth="1"/>
    <col min="16" max="24" width="9" style="1" hidden="1" customWidth="1"/>
    <col min="25" max="30" width="9" style="1" customWidth="1"/>
    <col min="31" max="16384" width="9" style="1"/>
  </cols>
  <sheetData>
    <row r="1" spans="1:24" ht="20" customHeight="1" x14ac:dyDescent="0.15">
      <c r="A1" s="32" t="s">
        <v>49</v>
      </c>
      <c r="B1" s="134"/>
      <c r="C1" s="134"/>
      <c r="D1" s="134"/>
      <c r="E1" s="134"/>
      <c r="F1" s="134"/>
      <c r="G1" s="134"/>
      <c r="H1" s="134"/>
      <c r="I1" s="134"/>
      <c r="J1" s="134"/>
      <c r="K1" s="134"/>
      <c r="L1" s="134"/>
      <c r="M1" s="134"/>
      <c r="N1" s="134"/>
      <c r="P1" s="1" t="s">
        <v>102</v>
      </c>
      <c r="Q1" s="1" t="s">
        <v>103</v>
      </c>
      <c r="R1" s="1" t="s">
        <v>104</v>
      </c>
      <c r="S1" s="1" t="s">
        <v>105</v>
      </c>
      <c r="T1" s="1" t="s">
        <v>106</v>
      </c>
      <c r="U1" s="1" t="s">
        <v>107</v>
      </c>
      <c r="V1" s="1" t="s">
        <v>110</v>
      </c>
      <c r="W1" s="1" t="s">
        <v>101</v>
      </c>
      <c r="X1" s="1" t="s">
        <v>108</v>
      </c>
    </row>
    <row r="2" spans="1:24" ht="20" customHeight="1" x14ac:dyDescent="0.15">
      <c r="A2" s="32" t="s">
        <v>50</v>
      </c>
      <c r="B2" s="134"/>
      <c r="C2" s="134"/>
      <c r="D2" s="134"/>
      <c r="E2" s="134"/>
      <c r="F2" s="134"/>
      <c r="G2" s="134"/>
      <c r="H2" s="134"/>
      <c r="I2" s="134"/>
      <c r="J2" s="134"/>
      <c r="K2" s="134"/>
      <c r="L2" s="134"/>
      <c r="M2" s="134"/>
      <c r="N2" s="134"/>
      <c r="P2" s="1" t="s">
        <v>102</v>
      </c>
      <c r="Q2" s="1" t="s">
        <v>103</v>
      </c>
      <c r="R2" s="1" t="s">
        <v>104</v>
      </c>
      <c r="S2" s="1" t="s">
        <v>105</v>
      </c>
      <c r="T2" s="1" t="s">
        <v>106</v>
      </c>
      <c r="U2" s="1" t="s">
        <v>95</v>
      </c>
      <c r="V2" s="1" t="s">
        <v>97</v>
      </c>
      <c r="W2" s="1" t="s">
        <v>98</v>
      </c>
      <c r="X2" s="1" t="s">
        <v>100</v>
      </c>
    </row>
    <row r="3" spans="1:24" ht="4.75" customHeight="1" x14ac:dyDescent="0.15"/>
    <row r="4" spans="1:24" ht="17" x14ac:dyDescent="0.15">
      <c r="A4" s="65" t="s">
        <v>138</v>
      </c>
      <c r="B4" s="7"/>
      <c r="C4" s="8"/>
      <c r="D4" s="3"/>
      <c r="E4" s="4"/>
      <c r="F4" s="4"/>
      <c r="G4" s="5"/>
      <c r="H4" s="6"/>
      <c r="I4" s="5"/>
    </row>
    <row r="5" spans="1:24" ht="15" x14ac:dyDescent="0.15">
      <c r="A5" s="142" t="s">
        <v>16</v>
      </c>
      <c r="B5" s="142"/>
      <c r="C5" s="142"/>
      <c r="D5" s="25" t="s">
        <v>23</v>
      </c>
      <c r="F5" s="1"/>
      <c r="J5" s="2"/>
      <c r="L5" s="1"/>
    </row>
    <row r="6" spans="1:24" ht="15" x14ac:dyDescent="0.15">
      <c r="A6" s="144" t="s">
        <v>17</v>
      </c>
      <c r="B6" s="144"/>
      <c r="C6" s="144"/>
      <c r="D6" s="26"/>
      <c r="E6" s="122" t="s">
        <v>45</v>
      </c>
      <c r="F6" s="123"/>
      <c r="J6" s="2"/>
      <c r="L6" s="1"/>
    </row>
    <row r="7" spans="1:24" ht="13" customHeight="1" x14ac:dyDescent="0.15">
      <c r="A7" s="143" t="s">
        <v>18</v>
      </c>
      <c r="B7" s="143"/>
      <c r="C7" s="143"/>
      <c r="D7" s="27">
        <f>D8-D6</f>
        <v>0</v>
      </c>
      <c r="E7" s="122" t="s">
        <v>46</v>
      </c>
      <c r="F7" s="123"/>
      <c r="J7" s="2"/>
      <c r="L7" s="1"/>
    </row>
    <row r="8" spans="1:24" ht="15" x14ac:dyDescent="0.15">
      <c r="A8" s="140" t="s">
        <v>26</v>
      </c>
      <c r="B8" s="140"/>
      <c r="C8" s="140"/>
      <c r="D8" s="28">
        <f>M78</f>
        <v>0</v>
      </c>
      <c r="E8" s="122" t="s">
        <v>46</v>
      </c>
      <c r="F8" s="123"/>
      <c r="J8" s="2"/>
      <c r="L8" s="1"/>
    </row>
    <row r="9" spans="1:24" ht="13.25" customHeight="1" x14ac:dyDescent="0.15">
      <c r="A9" s="140" t="s">
        <v>84</v>
      </c>
      <c r="B9" s="140"/>
      <c r="C9" s="140"/>
      <c r="D9" s="29" t="e">
        <f>ROUNDUP(D6/D8,4)</f>
        <v>#DIV/0!</v>
      </c>
      <c r="E9" s="122" t="s">
        <v>46</v>
      </c>
      <c r="F9" s="123"/>
      <c r="J9" s="2"/>
      <c r="L9" s="1"/>
    </row>
    <row r="11" spans="1:24" ht="15" x14ac:dyDescent="0.15">
      <c r="A11" s="139" t="s">
        <v>55</v>
      </c>
      <c r="B11" s="139"/>
      <c r="C11" s="139"/>
      <c r="D11" s="139"/>
      <c r="E11" s="139"/>
    </row>
    <row r="12" spans="1:24" ht="15" x14ac:dyDescent="0.15">
      <c r="A12" s="24" t="s">
        <v>112</v>
      </c>
      <c r="B12" s="141" t="s">
        <v>21</v>
      </c>
      <c r="C12" s="141"/>
      <c r="D12" s="141"/>
      <c r="E12" s="141"/>
    </row>
    <row r="13" spans="1:24" ht="15" x14ac:dyDescent="0.15">
      <c r="A13" s="30" t="s">
        <v>19</v>
      </c>
      <c r="B13" s="129"/>
      <c r="C13" s="129"/>
      <c r="D13" s="129"/>
      <c r="E13" s="129"/>
    </row>
    <row r="14" spans="1:24" ht="15" x14ac:dyDescent="0.15">
      <c r="A14" s="30" t="s">
        <v>20</v>
      </c>
      <c r="B14" s="129"/>
      <c r="C14" s="129"/>
      <c r="D14" s="129"/>
      <c r="E14" s="129"/>
    </row>
    <row r="15" spans="1:24" ht="15" x14ac:dyDescent="0.15">
      <c r="A15" s="30" t="s">
        <v>56</v>
      </c>
      <c r="B15" s="129"/>
      <c r="C15" s="129"/>
      <c r="D15" s="129"/>
      <c r="E15" s="129"/>
    </row>
    <row r="16" spans="1:24" ht="15" x14ac:dyDescent="0.15">
      <c r="A16" s="30" t="s">
        <v>57</v>
      </c>
      <c r="B16" s="129"/>
      <c r="C16" s="129"/>
      <c r="D16" s="129"/>
      <c r="E16" s="129"/>
    </row>
    <row r="17" spans="1:14" ht="15" x14ac:dyDescent="0.15">
      <c r="A17" s="30" t="s">
        <v>58</v>
      </c>
      <c r="B17" s="129"/>
      <c r="C17" s="129"/>
      <c r="D17" s="129"/>
      <c r="E17" s="129"/>
    </row>
    <row r="19" spans="1:14" s="2" customFormat="1" ht="13.25" customHeight="1" x14ac:dyDescent="0.15">
      <c r="A19" s="135" t="s">
        <v>10</v>
      </c>
      <c r="B19" s="137" t="s">
        <v>60</v>
      </c>
      <c r="C19" s="137" t="s">
        <v>112</v>
      </c>
      <c r="D19" s="130" t="s">
        <v>0</v>
      </c>
      <c r="E19" s="131"/>
      <c r="F19" s="131"/>
      <c r="G19" s="131"/>
      <c r="H19" s="131"/>
      <c r="I19" s="131"/>
      <c r="J19" s="131"/>
      <c r="K19" s="131"/>
      <c r="L19" s="131"/>
      <c r="M19" s="131"/>
      <c r="N19" s="132"/>
    </row>
    <row r="20" spans="1:14" s="2" customFormat="1" ht="28" x14ac:dyDescent="0.15">
      <c r="A20" s="136"/>
      <c r="B20" s="138"/>
      <c r="C20" s="138"/>
      <c r="D20" s="22" t="s">
        <v>6</v>
      </c>
      <c r="E20" s="23" t="s">
        <v>14</v>
      </c>
      <c r="F20" s="22" t="s">
        <v>7</v>
      </c>
      <c r="G20" s="22" t="s">
        <v>8</v>
      </c>
      <c r="H20" s="22" t="s">
        <v>5</v>
      </c>
      <c r="I20" s="22" t="s">
        <v>7</v>
      </c>
      <c r="J20" s="22" t="s">
        <v>8</v>
      </c>
      <c r="K20" s="22" t="s">
        <v>5</v>
      </c>
      <c r="L20" s="11"/>
      <c r="M20" s="21" t="s">
        <v>93</v>
      </c>
      <c r="N20" s="22" t="s">
        <v>1</v>
      </c>
    </row>
    <row r="21" spans="1:14" x14ac:dyDescent="0.15">
      <c r="A21" s="71"/>
      <c r="B21" s="38" t="str">
        <f>IF(SUM(M21:M25)=0,"",SUM(M21:M25))</f>
        <v/>
      </c>
      <c r="C21" s="71"/>
      <c r="D21" s="75"/>
      <c r="E21" s="66"/>
      <c r="F21" s="41" t="str">
        <f t="shared" ref="F21:F35" si="0">IF(E21="","","×")</f>
        <v/>
      </c>
      <c r="G21" s="69"/>
      <c r="H21" s="79"/>
      <c r="I21" s="41" t="str">
        <f t="shared" ref="I21:I35" si="1">IF(G21="","","×")</f>
        <v/>
      </c>
      <c r="J21" s="69"/>
      <c r="K21" s="79"/>
      <c r="L21" s="44" t="str">
        <f t="shared" ref="L21:L35" si="2">IF(J21="","","＝")</f>
        <v/>
      </c>
      <c r="M21" s="38" t="str">
        <f t="shared" ref="M21:M75" si="3">IF(E21*G21*J21=0,"",E21*G21*J21)</f>
        <v/>
      </c>
      <c r="N21" s="81"/>
    </row>
    <row r="22" spans="1:14" x14ac:dyDescent="0.15">
      <c r="A22" s="72"/>
      <c r="B22" s="46"/>
      <c r="C22" s="74"/>
      <c r="D22" s="76"/>
      <c r="E22" s="67"/>
      <c r="F22" s="41" t="str">
        <f t="shared" si="0"/>
        <v/>
      </c>
      <c r="G22" s="70"/>
      <c r="H22" s="80"/>
      <c r="I22" s="41" t="str">
        <f t="shared" si="1"/>
        <v/>
      </c>
      <c r="J22" s="70"/>
      <c r="K22" s="80"/>
      <c r="L22" s="51" t="str">
        <f t="shared" si="2"/>
        <v/>
      </c>
      <c r="M22" s="46" t="str">
        <f t="shared" si="3"/>
        <v/>
      </c>
      <c r="N22" s="82"/>
    </row>
    <row r="23" spans="1:14" x14ac:dyDescent="0.15">
      <c r="A23" s="72"/>
      <c r="B23" s="46"/>
      <c r="C23" s="74"/>
      <c r="D23" s="76"/>
      <c r="E23" s="67"/>
      <c r="F23" s="41" t="str">
        <f t="shared" si="0"/>
        <v/>
      </c>
      <c r="G23" s="70"/>
      <c r="H23" s="80"/>
      <c r="I23" s="41" t="str">
        <f t="shared" si="1"/>
        <v/>
      </c>
      <c r="J23" s="70"/>
      <c r="K23" s="80"/>
      <c r="L23" s="51" t="str">
        <f t="shared" si="2"/>
        <v/>
      </c>
      <c r="M23" s="46" t="str">
        <f t="shared" si="3"/>
        <v/>
      </c>
      <c r="N23" s="82"/>
    </row>
    <row r="24" spans="1:14" x14ac:dyDescent="0.15">
      <c r="A24" s="72"/>
      <c r="B24" s="46"/>
      <c r="C24" s="74"/>
      <c r="D24" s="76"/>
      <c r="E24" s="67"/>
      <c r="F24" s="41" t="str">
        <f t="shared" si="0"/>
        <v/>
      </c>
      <c r="G24" s="70"/>
      <c r="H24" s="80"/>
      <c r="I24" s="41" t="str">
        <f t="shared" si="1"/>
        <v/>
      </c>
      <c r="J24" s="70"/>
      <c r="K24" s="80"/>
      <c r="L24" s="51" t="str">
        <f t="shared" si="2"/>
        <v/>
      </c>
      <c r="M24" s="46" t="str">
        <f t="shared" si="3"/>
        <v/>
      </c>
      <c r="N24" s="82"/>
    </row>
    <row r="25" spans="1:14" x14ac:dyDescent="0.15">
      <c r="A25" s="72"/>
      <c r="B25" s="46"/>
      <c r="C25" s="74"/>
      <c r="D25" s="76"/>
      <c r="E25" s="67"/>
      <c r="F25" s="41" t="str">
        <f t="shared" si="0"/>
        <v/>
      </c>
      <c r="G25" s="70"/>
      <c r="H25" s="80"/>
      <c r="I25" s="41" t="str">
        <f t="shared" si="1"/>
        <v/>
      </c>
      <c r="J25" s="70"/>
      <c r="K25" s="80"/>
      <c r="L25" s="52" t="str">
        <f t="shared" si="2"/>
        <v/>
      </c>
      <c r="M25" s="53" t="str">
        <f t="shared" si="3"/>
        <v/>
      </c>
      <c r="N25" s="82"/>
    </row>
    <row r="26" spans="1:14" x14ac:dyDescent="0.15">
      <c r="A26" s="71"/>
      <c r="B26" s="38" t="str">
        <f>IF(SUM(M26:M30)=0,"",SUM(M26:M30))</f>
        <v/>
      </c>
      <c r="C26" s="71"/>
      <c r="D26" s="75"/>
      <c r="E26" s="66"/>
      <c r="F26" s="54" t="str">
        <f t="shared" si="0"/>
        <v/>
      </c>
      <c r="G26" s="69"/>
      <c r="H26" s="79"/>
      <c r="I26" s="54" t="str">
        <f t="shared" si="1"/>
        <v/>
      </c>
      <c r="J26" s="69"/>
      <c r="K26" s="79"/>
      <c r="L26" s="44" t="str">
        <f t="shared" si="2"/>
        <v/>
      </c>
      <c r="M26" s="38" t="str">
        <f t="shared" si="3"/>
        <v/>
      </c>
      <c r="N26" s="81"/>
    </row>
    <row r="27" spans="1:14" x14ac:dyDescent="0.15">
      <c r="A27" s="72"/>
      <c r="B27" s="46"/>
      <c r="C27" s="74"/>
      <c r="D27" s="76"/>
      <c r="E27" s="67"/>
      <c r="F27" s="41" t="str">
        <f t="shared" si="0"/>
        <v/>
      </c>
      <c r="G27" s="70"/>
      <c r="H27" s="80"/>
      <c r="I27" s="41" t="str">
        <f t="shared" si="1"/>
        <v/>
      </c>
      <c r="J27" s="70"/>
      <c r="K27" s="80"/>
      <c r="L27" s="51" t="str">
        <f t="shared" si="2"/>
        <v/>
      </c>
      <c r="M27" s="46" t="str">
        <f t="shared" si="3"/>
        <v/>
      </c>
      <c r="N27" s="82"/>
    </row>
    <row r="28" spans="1:14" x14ac:dyDescent="0.15">
      <c r="A28" s="72"/>
      <c r="B28" s="46"/>
      <c r="C28" s="74"/>
      <c r="D28" s="76"/>
      <c r="E28" s="67"/>
      <c r="F28" s="41" t="str">
        <f t="shared" si="0"/>
        <v/>
      </c>
      <c r="G28" s="70"/>
      <c r="H28" s="80"/>
      <c r="I28" s="41" t="str">
        <f t="shared" si="1"/>
        <v/>
      </c>
      <c r="J28" s="70"/>
      <c r="K28" s="80"/>
      <c r="L28" s="51" t="str">
        <f t="shared" si="2"/>
        <v/>
      </c>
      <c r="M28" s="46" t="str">
        <f t="shared" si="3"/>
        <v/>
      </c>
      <c r="N28" s="82"/>
    </row>
    <row r="29" spans="1:14" x14ac:dyDescent="0.15">
      <c r="A29" s="72"/>
      <c r="B29" s="46"/>
      <c r="C29" s="74"/>
      <c r="D29" s="76"/>
      <c r="E29" s="67"/>
      <c r="F29" s="41" t="str">
        <f t="shared" si="0"/>
        <v/>
      </c>
      <c r="G29" s="70"/>
      <c r="H29" s="80"/>
      <c r="I29" s="41" t="str">
        <f t="shared" si="1"/>
        <v/>
      </c>
      <c r="J29" s="70"/>
      <c r="K29" s="80"/>
      <c r="L29" s="51" t="str">
        <f t="shared" si="2"/>
        <v/>
      </c>
      <c r="M29" s="46" t="str">
        <f t="shared" si="3"/>
        <v/>
      </c>
      <c r="N29" s="82"/>
    </row>
    <row r="30" spans="1:14" x14ac:dyDescent="0.15">
      <c r="A30" s="72"/>
      <c r="B30" s="46"/>
      <c r="C30" s="74"/>
      <c r="D30" s="76"/>
      <c r="E30" s="68"/>
      <c r="F30" s="56" t="str">
        <f t="shared" si="0"/>
        <v/>
      </c>
      <c r="G30" s="70"/>
      <c r="H30" s="80"/>
      <c r="I30" s="56" t="str">
        <f t="shared" si="1"/>
        <v/>
      </c>
      <c r="J30" s="70"/>
      <c r="K30" s="80"/>
      <c r="L30" s="52" t="str">
        <f t="shared" si="2"/>
        <v/>
      </c>
      <c r="M30" s="53" t="str">
        <f t="shared" si="3"/>
        <v/>
      </c>
      <c r="N30" s="83"/>
    </row>
    <row r="31" spans="1:14" x14ac:dyDescent="0.15">
      <c r="A31" s="71"/>
      <c r="B31" s="38" t="str">
        <f>IF(SUM(M31:M35)=0,"",SUM(M31:M35))</f>
        <v/>
      </c>
      <c r="C31" s="71"/>
      <c r="D31" s="75"/>
      <c r="E31" s="67"/>
      <c r="F31" s="41" t="str">
        <f t="shared" si="0"/>
        <v/>
      </c>
      <c r="G31" s="69"/>
      <c r="H31" s="79"/>
      <c r="I31" s="41" t="str">
        <f t="shared" si="1"/>
        <v/>
      </c>
      <c r="J31" s="69"/>
      <c r="K31" s="79"/>
      <c r="L31" s="44" t="str">
        <f t="shared" si="2"/>
        <v/>
      </c>
      <c r="M31" s="38" t="str">
        <f t="shared" si="3"/>
        <v/>
      </c>
      <c r="N31" s="81"/>
    </row>
    <row r="32" spans="1:14" x14ac:dyDescent="0.15">
      <c r="A32" s="72"/>
      <c r="B32" s="46"/>
      <c r="C32" s="74"/>
      <c r="D32" s="76"/>
      <c r="E32" s="67"/>
      <c r="F32" s="41" t="str">
        <f t="shared" si="0"/>
        <v/>
      </c>
      <c r="G32" s="70"/>
      <c r="H32" s="80"/>
      <c r="I32" s="41" t="str">
        <f t="shared" si="1"/>
        <v/>
      </c>
      <c r="J32" s="70"/>
      <c r="K32" s="80"/>
      <c r="L32" s="51" t="str">
        <f t="shared" si="2"/>
        <v/>
      </c>
      <c r="M32" s="46" t="str">
        <f t="shared" si="3"/>
        <v/>
      </c>
      <c r="N32" s="82"/>
    </row>
    <row r="33" spans="1:14" x14ac:dyDescent="0.15">
      <c r="A33" s="72"/>
      <c r="B33" s="46"/>
      <c r="C33" s="74"/>
      <c r="D33" s="76"/>
      <c r="E33" s="67"/>
      <c r="F33" s="41" t="str">
        <f t="shared" si="0"/>
        <v/>
      </c>
      <c r="G33" s="70"/>
      <c r="H33" s="80"/>
      <c r="I33" s="41" t="str">
        <f t="shared" si="1"/>
        <v/>
      </c>
      <c r="J33" s="70"/>
      <c r="K33" s="80"/>
      <c r="L33" s="51" t="str">
        <f t="shared" si="2"/>
        <v/>
      </c>
      <c r="M33" s="46" t="str">
        <f t="shared" si="3"/>
        <v/>
      </c>
      <c r="N33" s="82"/>
    </row>
    <row r="34" spans="1:14" x14ac:dyDescent="0.15">
      <c r="A34" s="72"/>
      <c r="B34" s="46"/>
      <c r="C34" s="74"/>
      <c r="D34" s="76"/>
      <c r="E34" s="67"/>
      <c r="F34" s="41" t="str">
        <f t="shared" si="0"/>
        <v/>
      </c>
      <c r="G34" s="70"/>
      <c r="H34" s="80"/>
      <c r="I34" s="41" t="str">
        <f t="shared" si="1"/>
        <v/>
      </c>
      <c r="J34" s="70"/>
      <c r="K34" s="80"/>
      <c r="L34" s="51" t="str">
        <f t="shared" si="2"/>
        <v/>
      </c>
      <c r="M34" s="46" t="str">
        <f t="shared" si="3"/>
        <v/>
      </c>
      <c r="N34" s="82"/>
    </row>
    <row r="35" spans="1:14" x14ac:dyDescent="0.15">
      <c r="A35" s="73"/>
      <c r="B35" s="46"/>
      <c r="C35" s="77"/>
      <c r="D35" s="78"/>
      <c r="E35" s="68"/>
      <c r="F35" s="41" t="str">
        <f t="shared" si="0"/>
        <v/>
      </c>
      <c r="G35" s="70"/>
      <c r="H35" s="80"/>
      <c r="I35" s="41" t="str">
        <f t="shared" si="1"/>
        <v/>
      </c>
      <c r="J35" s="70"/>
      <c r="K35" s="80"/>
      <c r="L35" s="52" t="str">
        <f t="shared" si="2"/>
        <v/>
      </c>
      <c r="M35" s="53" t="str">
        <f t="shared" si="3"/>
        <v/>
      </c>
      <c r="N35" s="83"/>
    </row>
    <row r="36" spans="1:14" x14ac:dyDescent="0.15">
      <c r="A36" s="74"/>
      <c r="B36" s="38" t="str">
        <f>IF(SUM(M36:M40)=0,"",SUM(M36:M40))</f>
        <v/>
      </c>
      <c r="C36" s="74"/>
      <c r="D36" s="76"/>
      <c r="E36" s="66"/>
      <c r="F36" s="41" t="str">
        <f t="shared" ref="F36:F75" si="4">IF(E36="","","×")</f>
        <v/>
      </c>
      <c r="G36" s="69"/>
      <c r="H36" s="79"/>
      <c r="I36" s="41" t="str">
        <f t="shared" ref="I36:I75" si="5">IF(G36="","","×")</f>
        <v/>
      </c>
      <c r="J36" s="69"/>
      <c r="K36" s="79"/>
      <c r="L36" s="44" t="str">
        <f t="shared" ref="L36:L75" si="6">IF(J36="","","＝")</f>
        <v/>
      </c>
      <c r="M36" s="38" t="str">
        <f t="shared" si="3"/>
        <v/>
      </c>
      <c r="N36" s="82"/>
    </row>
    <row r="37" spans="1:14" x14ac:dyDescent="0.15">
      <c r="A37" s="72"/>
      <c r="B37" s="46"/>
      <c r="C37" s="74"/>
      <c r="D37" s="76"/>
      <c r="E37" s="67"/>
      <c r="F37" s="41" t="str">
        <f t="shared" si="4"/>
        <v/>
      </c>
      <c r="G37" s="70"/>
      <c r="H37" s="80"/>
      <c r="I37" s="41" t="str">
        <f t="shared" si="5"/>
        <v/>
      </c>
      <c r="J37" s="70"/>
      <c r="K37" s="80"/>
      <c r="L37" s="51" t="str">
        <f t="shared" si="6"/>
        <v/>
      </c>
      <c r="M37" s="46" t="str">
        <f t="shared" si="3"/>
        <v/>
      </c>
      <c r="N37" s="82"/>
    </row>
    <row r="38" spans="1:14" x14ac:dyDescent="0.15">
      <c r="A38" s="72"/>
      <c r="B38" s="46"/>
      <c r="C38" s="74"/>
      <c r="D38" s="76"/>
      <c r="E38" s="67"/>
      <c r="F38" s="41" t="str">
        <f t="shared" si="4"/>
        <v/>
      </c>
      <c r="G38" s="70"/>
      <c r="H38" s="80"/>
      <c r="I38" s="41" t="str">
        <f t="shared" si="5"/>
        <v/>
      </c>
      <c r="J38" s="70"/>
      <c r="K38" s="80"/>
      <c r="L38" s="51" t="str">
        <f t="shared" si="6"/>
        <v/>
      </c>
      <c r="M38" s="46" t="str">
        <f t="shared" si="3"/>
        <v/>
      </c>
      <c r="N38" s="82"/>
    </row>
    <row r="39" spans="1:14" x14ac:dyDescent="0.15">
      <c r="A39" s="72"/>
      <c r="B39" s="46"/>
      <c r="C39" s="74"/>
      <c r="D39" s="76"/>
      <c r="E39" s="67"/>
      <c r="F39" s="41" t="str">
        <f t="shared" si="4"/>
        <v/>
      </c>
      <c r="G39" s="70"/>
      <c r="H39" s="80"/>
      <c r="I39" s="41" t="str">
        <f t="shared" si="5"/>
        <v/>
      </c>
      <c r="J39" s="70"/>
      <c r="K39" s="80"/>
      <c r="L39" s="51" t="str">
        <f t="shared" si="6"/>
        <v/>
      </c>
      <c r="M39" s="46" t="str">
        <f t="shared" si="3"/>
        <v/>
      </c>
      <c r="N39" s="82"/>
    </row>
    <row r="40" spans="1:14" ht="12" customHeight="1" x14ac:dyDescent="0.15">
      <c r="A40" s="72"/>
      <c r="B40" s="46"/>
      <c r="C40" s="74"/>
      <c r="D40" s="76"/>
      <c r="E40" s="68"/>
      <c r="F40" s="41" t="str">
        <f t="shared" si="4"/>
        <v/>
      </c>
      <c r="G40" s="70"/>
      <c r="H40" s="80"/>
      <c r="I40" s="41" t="str">
        <f t="shared" si="5"/>
        <v/>
      </c>
      <c r="J40" s="70"/>
      <c r="K40" s="80"/>
      <c r="L40" s="52" t="str">
        <f t="shared" si="6"/>
        <v/>
      </c>
      <c r="M40" s="53" t="str">
        <f t="shared" si="3"/>
        <v/>
      </c>
      <c r="N40" s="82"/>
    </row>
    <row r="41" spans="1:14" x14ac:dyDescent="0.15">
      <c r="A41" s="71"/>
      <c r="B41" s="38" t="str">
        <f>IF(SUM(M41:M45)=0,"",SUM(M41:M45))</f>
        <v/>
      </c>
      <c r="C41" s="71"/>
      <c r="D41" s="75"/>
      <c r="E41" s="66"/>
      <c r="F41" s="54" t="str">
        <f t="shared" si="4"/>
        <v/>
      </c>
      <c r="G41" s="69"/>
      <c r="H41" s="79"/>
      <c r="I41" s="54" t="str">
        <f t="shared" si="5"/>
        <v/>
      </c>
      <c r="J41" s="69"/>
      <c r="K41" s="79"/>
      <c r="L41" s="44" t="str">
        <f t="shared" si="6"/>
        <v/>
      </c>
      <c r="M41" s="38" t="str">
        <f t="shared" si="3"/>
        <v/>
      </c>
      <c r="N41" s="81"/>
    </row>
    <row r="42" spans="1:14" x14ac:dyDescent="0.15">
      <c r="A42" s="72"/>
      <c r="B42" s="46"/>
      <c r="C42" s="74"/>
      <c r="D42" s="76"/>
      <c r="E42" s="67"/>
      <c r="F42" s="41" t="str">
        <f t="shared" si="4"/>
        <v/>
      </c>
      <c r="G42" s="70"/>
      <c r="H42" s="80"/>
      <c r="I42" s="41" t="str">
        <f t="shared" si="5"/>
        <v/>
      </c>
      <c r="J42" s="70"/>
      <c r="K42" s="80"/>
      <c r="L42" s="51" t="str">
        <f t="shared" si="6"/>
        <v/>
      </c>
      <c r="M42" s="46" t="str">
        <f t="shared" si="3"/>
        <v/>
      </c>
      <c r="N42" s="82"/>
    </row>
    <row r="43" spans="1:14" x14ac:dyDescent="0.15">
      <c r="A43" s="72"/>
      <c r="B43" s="46"/>
      <c r="C43" s="74"/>
      <c r="D43" s="76"/>
      <c r="E43" s="67"/>
      <c r="F43" s="41" t="str">
        <f t="shared" si="4"/>
        <v/>
      </c>
      <c r="G43" s="70"/>
      <c r="H43" s="80"/>
      <c r="I43" s="41" t="str">
        <f t="shared" si="5"/>
        <v/>
      </c>
      <c r="J43" s="70"/>
      <c r="K43" s="80"/>
      <c r="L43" s="51" t="str">
        <f t="shared" si="6"/>
        <v/>
      </c>
      <c r="M43" s="46" t="str">
        <f t="shared" si="3"/>
        <v/>
      </c>
      <c r="N43" s="82"/>
    </row>
    <row r="44" spans="1:14" x14ac:dyDescent="0.15">
      <c r="A44" s="72"/>
      <c r="B44" s="46"/>
      <c r="C44" s="74"/>
      <c r="D44" s="76"/>
      <c r="E44" s="67"/>
      <c r="F44" s="41" t="str">
        <f t="shared" si="4"/>
        <v/>
      </c>
      <c r="G44" s="70"/>
      <c r="H44" s="80"/>
      <c r="I44" s="41" t="str">
        <f t="shared" si="5"/>
        <v/>
      </c>
      <c r="J44" s="70"/>
      <c r="K44" s="80"/>
      <c r="L44" s="51" t="str">
        <f t="shared" si="6"/>
        <v/>
      </c>
      <c r="M44" s="46" t="str">
        <f t="shared" si="3"/>
        <v/>
      </c>
      <c r="N44" s="82"/>
    </row>
    <row r="45" spans="1:14" x14ac:dyDescent="0.15">
      <c r="A45" s="72"/>
      <c r="B45" s="46"/>
      <c r="C45" s="74"/>
      <c r="D45" s="76"/>
      <c r="E45" s="67"/>
      <c r="F45" s="56" t="str">
        <f t="shared" si="4"/>
        <v/>
      </c>
      <c r="G45" s="70"/>
      <c r="H45" s="80"/>
      <c r="I45" s="56" t="str">
        <f t="shared" si="5"/>
        <v/>
      </c>
      <c r="J45" s="70"/>
      <c r="K45" s="80"/>
      <c r="L45" s="52" t="str">
        <f t="shared" si="6"/>
        <v/>
      </c>
      <c r="M45" s="53" t="str">
        <f t="shared" si="3"/>
        <v/>
      </c>
      <c r="N45" s="82"/>
    </row>
    <row r="46" spans="1:14" x14ac:dyDescent="0.15">
      <c r="A46" s="71"/>
      <c r="B46" s="38" t="str">
        <f>IF(SUM(M46:M50)=0,"",SUM(M46:M50))</f>
        <v/>
      </c>
      <c r="C46" s="71"/>
      <c r="D46" s="75"/>
      <c r="E46" s="66"/>
      <c r="F46" s="41" t="str">
        <f t="shared" si="4"/>
        <v/>
      </c>
      <c r="G46" s="69"/>
      <c r="H46" s="79"/>
      <c r="I46" s="41" t="str">
        <f t="shared" si="5"/>
        <v/>
      </c>
      <c r="J46" s="69"/>
      <c r="K46" s="79"/>
      <c r="L46" s="44" t="str">
        <f t="shared" si="6"/>
        <v/>
      </c>
      <c r="M46" s="38" t="str">
        <f t="shared" si="3"/>
        <v/>
      </c>
      <c r="N46" s="81"/>
    </row>
    <row r="47" spans="1:14" x14ac:dyDescent="0.15">
      <c r="A47" s="72"/>
      <c r="B47" s="46"/>
      <c r="C47" s="74"/>
      <c r="D47" s="76"/>
      <c r="E47" s="67"/>
      <c r="F47" s="41" t="str">
        <f t="shared" si="4"/>
        <v/>
      </c>
      <c r="G47" s="70"/>
      <c r="H47" s="80"/>
      <c r="I47" s="41" t="str">
        <f t="shared" si="5"/>
        <v/>
      </c>
      <c r="J47" s="70"/>
      <c r="K47" s="80"/>
      <c r="L47" s="51" t="str">
        <f t="shared" si="6"/>
        <v/>
      </c>
      <c r="M47" s="46" t="str">
        <f t="shared" si="3"/>
        <v/>
      </c>
      <c r="N47" s="82"/>
    </row>
    <row r="48" spans="1:14" x14ac:dyDescent="0.15">
      <c r="A48" s="72"/>
      <c r="B48" s="46"/>
      <c r="C48" s="74"/>
      <c r="D48" s="76"/>
      <c r="E48" s="67"/>
      <c r="F48" s="41" t="str">
        <f t="shared" si="4"/>
        <v/>
      </c>
      <c r="G48" s="70"/>
      <c r="H48" s="80"/>
      <c r="I48" s="41" t="str">
        <f t="shared" si="5"/>
        <v/>
      </c>
      <c r="J48" s="70"/>
      <c r="K48" s="80"/>
      <c r="L48" s="51" t="str">
        <f t="shared" si="6"/>
        <v/>
      </c>
      <c r="M48" s="46" t="str">
        <f t="shared" si="3"/>
        <v/>
      </c>
      <c r="N48" s="82"/>
    </row>
    <row r="49" spans="1:14" x14ac:dyDescent="0.15">
      <c r="A49" s="72"/>
      <c r="B49" s="46"/>
      <c r="C49" s="74"/>
      <c r="D49" s="76"/>
      <c r="E49" s="67"/>
      <c r="F49" s="41" t="str">
        <f t="shared" si="4"/>
        <v/>
      </c>
      <c r="G49" s="70"/>
      <c r="H49" s="80"/>
      <c r="I49" s="41" t="str">
        <f t="shared" si="5"/>
        <v/>
      </c>
      <c r="J49" s="70"/>
      <c r="K49" s="80"/>
      <c r="L49" s="51" t="str">
        <f t="shared" si="6"/>
        <v/>
      </c>
      <c r="M49" s="46" t="str">
        <f t="shared" si="3"/>
        <v/>
      </c>
      <c r="N49" s="82"/>
    </row>
    <row r="50" spans="1:14" x14ac:dyDescent="0.15">
      <c r="A50" s="73"/>
      <c r="B50" s="46"/>
      <c r="C50" s="77"/>
      <c r="D50" s="78"/>
      <c r="E50" s="68"/>
      <c r="F50" s="41" t="str">
        <f t="shared" si="4"/>
        <v/>
      </c>
      <c r="G50" s="70"/>
      <c r="H50" s="80"/>
      <c r="I50" s="41" t="str">
        <f t="shared" si="5"/>
        <v/>
      </c>
      <c r="J50" s="70"/>
      <c r="K50" s="80"/>
      <c r="L50" s="52" t="str">
        <f t="shared" si="6"/>
        <v/>
      </c>
      <c r="M50" s="53" t="str">
        <f t="shared" si="3"/>
        <v/>
      </c>
      <c r="N50" s="83"/>
    </row>
    <row r="51" spans="1:14" x14ac:dyDescent="0.15">
      <c r="A51" s="74"/>
      <c r="B51" s="38" t="str">
        <f>IF(SUM(M51:M55)=0,"",SUM(M51:M55))</f>
        <v/>
      </c>
      <c r="C51" s="74"/>
      <c r="D51" s="76"/>
      <c r="E51" s="67"/>
      <c r="F51" s="41" t="str">
        <f t="shared" si="4"/>
        <v/>
      </c>
      <c r="G51" s="69"/>
      <c r="H51" s="79"/>
      <c r="I51" s="41" t="str">
        <f t="shared" si="5"/>
        <v/>
      </c>
      <c r="J51" s="69"/>
      <c r="K51" s="79"/>
      <c r="L51" s="44" t="str">
        <f t="shared" si="6"/>
        <v/>
      </c>
      <c r="M51" s="38" t="str">
        <f t="shared" si="3"/>
        <v/>
      </c>
      <c r="N51" s="82"/>
    </row>
    <row r="52" spans="1:14" x14ac:dyDescent="0.15">
      <c r="A52" s="72"/>
      <c r="B52" s="46"/>
      <c r="C52" s="74"/>
      <c r="D52" s="76"/>
      <c r="E52" s="67"/>
      <c r="F52" s="41" t="str">
        <f t="shared" si="4"/>
        <v/>
      </c>
      <c r="G52" s="70"/>
      <c r="H52" s="80"/>
      <c r="I52" s="41" t="str">
        <f t="shared" si="5"/>
        <v/>
      </c>
      <c r="J52" s="70"/>
      <c r="K52" s="80"/>
      <c r="L52" s="51" t="str">
        <f t="shared" si="6"/>
        <v/>
      </c>
      <c r="M52" s="46" t="str">
        <f t="shared" si="3"/>
        <v/>
      </c>
      <c r="N52" s="82"/>
    </row>
    <row r="53" spans="1:14" x14ac:dyDescent="0.15">
      <c r="A53" s="72"/>
      <c r="B53" s="46"/>
      <c r="C53" s="74"/>
      <c r="D53" s="76"/>
      <c r="E53" s="67"/>
      <c r="F53" s="41" t="str">
        <f t="shared" si="4"/>
        <v/>
      </c>
      <c r="G53" s="70"/>
      <c r="H53" s="80"/>
      <c r="I53" s="41" t="str">
        <f t="shared" si="5"/>
        <v/>
      </c>
      <c r="J53" s="70"/>
      <c r="K53" s="80"/>
      <c r="L53" s="51" t="str">
        <f t="shared" si="6"/>
        <v/>
      </c>
      <c r="M53" s="46" t="str">
        <f t="shared" si="3"/>
        <v/>
      </c>
      <c r="N53" s="82"/>
    </row>
    <row r="54" spans="1:14" x14ac:dyDescent="0.15">
      <c r="A54" s="72"/>
      <c r="B54" s="46"/>
      <c r="C54" s="74"/>
      <c r="D54" s="76"/>
      <c r="E54" s="67"/>
      <c r="F54" s="41" t="str">
        <f t="shared" si="4"/>
        <v/>
      </c>
      <c r="G54" s="70"/>
      <c r="H54" s="80"/>
      <c r="I54" s="41" t="str">
        <f t="shared" si="5"/>
        <v/>
      </c>
      <c r="J54" s="70"/>
      <c r="K54" s="80"/>
      <c r="L54" s="51" t="str">
        <f t="shared" si="6"/>
        <v/>
      </c>
      <c r="M54" s="46" t="str">
        <f t="shared" si="3"/>
        <v/>
      </c>
      <c r="N54" s="82"/>
    </row>
    <row r="55" spans="1:14" x14ac:dyDescent="0.15">
      <c r="A55" s="72"/>
      <c r="B55" s="46"/>
      <c r="C55" s="74"/>
      <c r="D55" s="76"/>
      <c r="E55" s="67"/>
      <c r="F55" s="41" t="str">
        <f t="shared" si="4"/>
        <v/>
      </c>
      <c r="G55" s="70"/>
      <c r="H55" s="80"/>
      <c r="I55" s="41" t="str">
        <f t="shared" si="5"/>
        <v/>
      </c>
      <c r="J55" s="70"/>
      <c r="K55" s="80"/>
      <c r="L55" s="52" t="str">
        <f t="shared" si="6"/>
        <v/>
      </c>
      <c r="M55" s="53" t="str">
        <f t="shared" si="3"/>
        <v/>
      </c>
      <c r="N55" s="82"/>
    </row>
    <row r="56" spans="1:14" x14ac:dyDescent="0.15">
      <c r="A56" s="71"/>
      <c r="B56" s="38" t="str">
        <f>IF(SUM(M56:M60)=0,"",SUM(M56:M60))</f>
        <v/>
      </c>
      <c r="C56" s="71"/>
      <c r="D56" s="75"/>
      <c r="E56" s="66"/>
      <c r="F56" s="54" t="str">
        <f t="shared" si="4"/>
        <v/>
      </c>
      <c r="G56" s="69"/>
      <c r="H56" s="79"/>
      <c r="I56" s="54" t="str">
        <f t="shared" si="5"/>
        <v/>
      </c>
      <c r="J56" s="69"/>
      <c r="K56" s="79"/>
      <c r="L56" s="44" t="str">
        <f t="shared" si="6"/>
        <v/>
      </c>
      <c r="M56" s="38" t="str">
        <f t="shared" si="3"/>
        <v/>
      </c>
      <c r="N56" s="81"/>
    </row>
    <row r="57" spans="1:14" x14ac:dyDescent="0.15">
      <c r="A57" s="72"/>
      <c r="B57" s="46"/>
      <c r="C57" s="74"/>
      <c r="D57" s="76"/>
      <c r="E57" s="67"/>
      <c r="F57" s="41" t="str">
        <f t="shared" si="4"/>
        <v/>
      </c>
      <c r="G57" s="70"/>
      <c r="H57" s="80"/>
      <c r="I57" s="41" t="str">
        <f t="shared" si="5"/>
        <v/>
      </c>
      <c r="J57" s="70"/>
      <c r="K57" s="80"/>
      <c r="L57" s="51" t="str">
        <f t="shared" si="6"/>
        <v/>
      </c>
      <c r="M57" s="46" t="str">
        <f t="shared" si="3"/>
        <v/>
      </c>
      <c r="N57" s="82"/>
    </row>
    <row r="58" spans="1:14" x14ac:dyDescent="0.15">
      <c r="A58" s="72"/>
      <c r="B58" s="46"/>
      <c r="C58" s="74"/>
      <c r="D58" s="76"/>
      <c r="E58" s="67"/>
      <c r="F58" s="41" t="str">
        <f t="shared" si="4"/>
        <v/>
      </c>
      <c r="G58" s="70"/>
      <c r="H58" s="80"/>
      <c r="I58" s="41" t="str">
        <f t="shared" si="5"/>
        <v/>
      </c>
      <c r="J58" s="70"/>
      <c r="K58" s="80"/>
      <c r="L58" s="51" t="str">
        <f t="shared" si="6"/>
        <v/>
      </c>
      <c r="M58" s="46" t="str">
        <f t="shared" si="3"/>
        <v/>
      </c>
      <c r="N58" s="82"/>
    </row>
    <row r="59" spans="1:14" x14ac:dyDescent="0.15">
      <c r="A59" s="72"/>
      <c r="B59" s="46"/>
      <c r="C59" s="74"/>
      <c r="D59" s="76"/>
      <c r="E59" s="67"/>
      <c r="F59" s="41" t="str">
        <f t="shared" si="4"/>
        <v/>
      </c>
      <c r="G59" s="70"/>
      <c r="H59" s="80"/>
      <c r="I59" s="41" t="str">
        <f t="shared" si="5"/>
        <v/>
      </c>
      <c r="J59" s="70"/>
      <c r="K59" s="80"/>
      <c r="L59" s="51" t="str">
        <f t="shared" si="6"/>
        <v/>
      </c>
      <c r="M59" s="46" t="str">
        <f t="shared" si="3"/>
        <v/>
      </c>
      <c r="N59" s="82"/>
    </row>
    <row r="60" spans="1:14" x14ac:dyDescent="0.15">
      <c r="A60" s="73"/>
      <c r="B60" s="46"/>
      <c r="C60" s="77"/>
      <c r="D60" s="78"/>
      <c r="E60" s="68"/>
      <c r="F60" s="56" t="str">
        <f t="shared" si="4"/>
        <v/>
      </c>
      <c r="G60" s="70"/>
      <c r="H60" s="80"/>
      <c r="I60" s="56" t="str">
        <f t="shared" si="5"/>
        <v/>
      </c>
      <c r="J60" s="70"/>
      <c r="K60" s="80"/>
      <c r="L60" s="52" t="str">
        <f t="shared" si="6"/>
        <v/>
      </c>
      <c r="M60" s="53" t="str">
        <f t="shared" si="3"/>
        <v/>
      </c>
      <c r="N60" s="83"/>
    </row>
    <row r="61" spans="1:14" x14ac:dyDescent="0.15">
      <c r="A61" s="71"/>
      <c r="B61" s="38" t="str">
        <f>IF(SUM(M61:M65)=0,"",SUM(M61:M65))</f>
        <v/>
      </c>
      <c r="C61" s="71"/>
      <c r="D61" s="75"/>
      <c r="E61" s="67"/>
      <c r="F61" s="41" t="str">
        <f t="shared" si="4"/>
        <v/>
      </c>
      <c r="G61" s="69"/>
      <c r="H61" s="79"/>
      <c r="I61" s="41" t="str">
        <f t="shared" si="5"/>
        <v/>
      </c>
      <c r="J61" s="69"/>
      <c r="K61" s="79"/>
      <c r="L61" s="44" t="str">
        <f t="shared" si="6"/>
        <v/>
      </c>
      <c r="M61" s="38" t="str">
        <f t="shared" si="3"/>
        <v/>
      </c>
      <c r="N61" s="81"/>
    </row>
    <row r="62" spans="1:14" x14ac:dyDescent="0.15">
      <c r="A62" s="72"/>
      <c r="B62" s="46"/>
      <c r="C62" s="74"/>
      <c r="D62" s="76"/>
      <c r="E62" s="67"/>
      <c r="F62" s="41" t="str">
        <f t="shared" si="4"/>
        <v/>
      </c>
      <c r="G62" s="70"/>
      <c r="H62" s="80"/>
      <c r="I62" s="41" t="str">
        <f t="shared" si="5"/>
        <v/>
      </c>
      <c r="J62" s="70"/>
      <c r="K62" s="80"/>
      <c r="L62" s="51" t="str">
        <f t="shared" si="6"/>
        <v/>
      </c>
      <c r="M62" s="46" t="str">
        <f t="shared" si="3"/>
        <v/>
      </c>
      <c r="N62" s="82"/>
    </row>
    <row r="63" spans="1:14" x14ac:dyDescent="0.15">
      <c r="A63" s="72"/>
      <c r="B63" s="46"/>
      <c r="C63" s="74"/>
      <c r="D63" s="76"/>
      <c r="E63" s="67"/>
      <c r="F63" s="41" t="str">
        <f t="shared" si="4"/>
        <v/>
      </c>
      <c r="G63" s="70"/>
      <c r="H63" s="80"/>
      <c r="I63" s="41" t="str">
        <f t="shared" si="5"/>
        <v/>
      </c>
      <c r="J63" s="70"/>
      <c r="K63" s="80"/>
      <c r="L63" s="51" t="str">
        <f t="shared" si="6"/>
        <v/>
      </c>
      <c r="M63" s="46" t="str">
        <f t="shared" si="3"/>
        <v/>
      </c>
      <c r="N63" s="82"/>
    </row>
    <row r="64" spans="1:14" x14ac:dyDescent="0.15">
      <c r="A64" s="72"/>
      <c r="B64" s="46"/>
      <c r="C64" s="74"/>
      <c r="D64" s="76"/>
      <c r="E64" s="67"/>
      <c r="F64" s="41" t="str">
        <f t="shared" si="4"/>
        <v/>
      </c>
      <c r="G64" s="70"/>
      <c r="H64" s="80"/>
      <c r="I64" s="41" t="str">
        <f t="shared" si="5"/>
        <v/>
      </c>
      <c r="J64" s="70"/>
      <c r="K64" s="80"/>
      <c r="L64" s="51" t="str">
        <f t="shared" si="6"/>
        <v/>
      </c>
      <c r="M64" s="46" t="str">
        <f t="shared" si="3"/>
        <v/>
      </c>
      <c r="N64" s="82"/>
    </row>
    <row r="65" spans="1:14" x14ac:dyDescent="0.15">
      <c r="A65" s="73"/>
      <c r="B65" s="46"/>
      <c r="C65" s="77"/>
      <c r="D65" s="78"/>
      <c r="E65" s="67"/>
      <c r="F65" s="41" t="str">
        <f t="shared" si="4"/>
        <v/>
      </c>
      <c r="G65" s="70"/>
      <c r="H65" s="80"/>
      <c r="I65" s="41" t="str">
        <f t="shared" si="5"/>
        <v/>
      </c>
      <c r="J65" s="70"/>
      <c r="K65" s="80"/>
      <c r="L65" s="52" t="str">
        <f t="shared" si="6"/>
        <v/>
      </c>
      <c r="M65" s="53" t="str">
        <f t="shared" si="3"/>
        <v/>
      </c>
      <c r="N65" s="83"/>
    </row>
    <row r="66" spans="1:14" x14ac:dyDescent="0.15">
      <c r="A66" s="71"/>
      <c r="B66" s="38" t="str">
        <f>IF(SUM(M66:M70)=0,"",SUM(M66:M70))</f>
        <v/>
      </c>
      <c r="C66" s="71"/>
      <c r="D66" s="75"/>
      <c r="E66" s="66"/>
      <c r="F66" s="41" t="str">
        <f t="shared" si="4"/>
        <v/>
      </c>
      <c r="G66" s="69"/>
      <c r="H66" s="79"/>
      <c r="I66" s="41" t="str">
        <f t="shared" si="5"/>
        <v/>
      </c>
      <c r="J66" s="69"/>
      <c r="K66" s="79"/>
      <c r="L66" s="44" t="str">
        <f t="shared" si="6"/>
        <v/>
      </c>
      <c r="M66" s="38" t="str">
        <f t="shared" si="3"/>
        <v/>
      </c>
      <c r="N66" s="81"/>
    </row>
    <row r="67" spans="1:14" x14ac:dyDescent="0.15">
      <c r="A67" s="72"/>
      <c r="B67" s="46"/>
      <c r="C67" s="74"/>
      <c r="D67" s="76"/>
      <c r="E67" s="67"/>
      <c r="F67" s="41" t="str">
        <f t="shared" si="4"/>
        <v/>
      </c>
      <c r="G67" s="70"/>
      <c r="H67" s="80"/>
      <c r="I67" s="41" t="str">
        <f t="shared" si="5"/>
        <v/>
      </c>
      <c r="J67" s="70"/>
      <c r="K67" s="80"/>
      <c r="L67" s="51" t="str">
        <f t="shared" si="6"/>
        <v/>
      </c>
      <c r="M67" s="46" t="str">
        <f t="shared" si="3"/>
        <v/>
      </c>
      <c r="N67" s="82"/>
    </row>
    <row r="68" spans="1:14" x14ac:dyDescent="0.15">
      <c r="A68" s="72"/>
      <c r="B68" s="46"/>
      <c r="C68" s="74"/>
      <c r="D68" s="76"/>
      <c r="E68" s="67"/>
      <c r="F68" s="41" t="str">
        <f t="shared" si="4"/>
        <v/>
      </c>
      <c r="G68" s="70"/>
      <c r="H68" s="80"/>
      <c r="I68" s="41" t="str">
        <f t="shared" si="5"/>
        <v/>
      </c>
      <c r="J68" s="70"/>
      <c r="K68" s="80"/>
      <c r="L68" s="51" t="str">
        <f t="shared" si="6"/>
        <v/>
      </c>
      <c r="M68" s="46" t="str">
        <f t="shared" si="3"/>
        <v/>
      </c>
      <c r="N68" s="82"/>
    </row>
    <row r="69" spans="1:14" x14ac:dyDescent="0.15">
      <c r="A69" s="72"/>
      <c r="B69" s="46"/>
      <c r="C69" s="74"/>
      <c r="D69" s="76"/>
      <c r="E69" s="67"/>
      <c r="F69" s="41" t="str">
        <f t="shared" si="4"/>
        <v/>
      </c>
      <c r="G69" s="70"/>
      <c r="H69" s="80"/>
      <c r="I69" s="41" t="str">
        <f t="shared" si="5"/>
        <v/>
      </c>
      <c r="J69" s="70"/>
      <c r="K69" s="80"/>
      <c r="L69" s="51" t="str">
        <f t="shared" si="6"/>
        <v/>
      </c>
      <c r="M69" s="46" t="str">
        <f t="shared" si="3"/>
        <v/>
      </c>
      <c r="N69" s="82"/>
    </row>
    <row r="70" spans="1:14" x14ac:dyDescent="0.15">
      <c r="A70" s="73"/>
      <c r="B70" s="46"/>
      <c r="C70" s="77"/>
      <c r="D70" s="78"/>
      <c r="E70" s="68"/>
      <c r="F70" s="41" t="str">
        <f t="shared" si="4"/>
        <v/>
      </c>
      <c r="G70" s="70"/>
      <c r="H70" s="80"/>
      <c r="I70" s="41" t="str">
        <f t="shared" si="5"/>
        <v/>
      </c>
      <c r="J70" s="70"/>
      <c r="K70" s="80"/>
      <c r="L70" s="52" t="str">
        <f t="shared" si="6"/>
        <v/>
      </c>
      <c r="M70" s="53" t="str">
        <f t="shared" si="3"/>
        <v/>
      </c>
      <c r="N70" s="83"/>
    </row>
    <row r="71" spans="1:14" x14ac:dyDescent="0.15">
      <c r="A71" s="71"/>
      <c r="B71" s="38" t="str">
        <f>IF(SUM(M71:M75)=0,"",SUM(M71:M75))</f>
        <v/>
      </c>
      <c r="C71" s="71"/>
      <c r="D71" s="75"/>
      <c r="E71" s="67"/>
      <c r="F71" s="41" t="str">
        <f t="shared" si="4"/>
        <v/>
      </c>
      <c r="G71" s="69"/>
      <c r="H71" s="79"/>
      <c r="I71" s="41" t="str">
        <f t="shared" si="5"/>
        <v/>
      </c>
      <c r="J71" s="69"/>
      <c r="K71" s="79"/>
      <c r="L71" s="44" t="str">
        <f t="shared" si="6"/>
        <v/>
      </c>
      <c r="M71" s="38" t="str">
        <f t="shared" si="3"/>
        <v/>
      </c>
      <c r="N71" s="81"/>
    </row>
    <row r="72" spans="1:14" x14ac:dyDescent="0.15">
      <c r="A72" s="72"/>
      <c r="B72" s="46"/>
      <c r="C72" s="74"/>
      <c r="D72" s="76"/>
      <c r="E72" s="67"/>
      <c r="F72" s="41" t="str">
        <f t="shared" si="4"/>
        <v/>
      </c>
      <c r="G72" s="70"/>
      <c r="H72" s="80"/>
      <c r="I72" s="41" t="str">
        <f t="shared" si="5"/>
        <v/>
      </c>
      <c r="J72" s="70"/>
      <c r="K72" s="80"/>
      <c r="L72" s="51" t="str">
        <f t="shared" si="6"/>
        <v/>
      </c>
      <c r="M72" s="46" t="str">
        <f t="shared" si="3"/>
        <v/>
      </c>
      <c r="N72" s="82"/>
    </row>
    <row r="73" spans="1:14" x14ac:dyDescent="0.15">
      <c r="A73" s="72"/>
      <c r="B73" s="46"/>
      <c r="C73" s="74"/>
      <c r="D73" s="76"/>
      <c r="E73" s="67"/>
      <c r="F73" s="41" t="str">
        <f t="shared" si="4"/>
        <v/>
      </c>
      <c r="G73" s="70"/>
      <c r="H73" s="80"/>
      <c r="I73" s="41" t="str">
        <f t="shared" si="5"/>
        <v/>
      </c>
      <c r="J73" s="70"/>
      <c r="K73" s="80"/>
      <c r="L73" s="51" t="str">
        <f t="shared" si="6"/>
        <v/>
      </c>
      <c r="M73" s="46" t="str">
        <f t="shared" si="3"/>
        <v/>
      </c>
      <c r="N73" s="82"/>
    </row>
    <row r="74" spans="1:14" x14ac:dyDescent="0.15">
      <c r="A74" s="72"/>
      <c r="B74" s="46"/>
      <c r="C74" s="74"/>
      <c r="D74" s="76"/>
      <c r="E74" s="67"/>
      <c r="F74" s="41" t="str">
        <f t="shared" si="4"/>
        <v/>
      </c>
      <c r="G74" s="70"/>
      <c r="H74" s="80"/>
      <c r="I74" s="41" t="str">
        <f t="shared" si="5"/>
        <v/>
      </c>
      <c r="J74" s="70"/>
      <c r="K74" s="80"/>
      <c r="L74" s="51" t="str">
        <f t="shared" si="6"/>
        <v/>
      </c>
      <c r="M74" s="46" t="str">
        <f t="shared" si="3"/>
        <v/>
      </c>
      <c r="N74" s="82"/>
    </row>
    <row r="75" spans="1:14" ht="12" customHeight="1" x14ac:dyDescent="0.15">
      <c r="A75" s="73"/>
      <c r="B75" s="46"/>
      <c r="C75" s="77"/>
      <c r="D75" s="78"/>
      <c r="E75" s="67"/>
      <c r="F75" s="41" t="str">
        <f t="shared" si="4"/>
        <v/>
      </c>
      <c r="G75" s="70"/>
      <c r="H75" s="80"/>
      <c r="I75" s="41" t="str">
        <f t="shared" si="5"/>
        <v/>
      </c>
      <c r="J75" s="70"/>
      <c r="K75" s="80"/>
      <c r="L75" s="52" t="str">
        <f t="shared" si="6"/>
        <v/>
      </c>
      <c r="M75" s="53" t="str">
        <f t="shared" si="3"/>
        <v/>
      </c>
      <c r="N75" s="83"/>
    </row>
    <row r="76" spans="1:14" x14ac:dyDescent="0.15">
      <c r="A76" s="133" t="s">
        <v>22</v>
      </c>
      <c r="B76" s="133"/>
      <c r="C76" s="133"/>
      <c r="D76" s="133"/>
      <c r="E76" s="133"/>
      <c r="F76" s="133"/>
      <c r="G76" s="133"/>
      <c r="H76" s="133"/>
      <c r="I76" s="133"/>
      <c r="J76" s="133"/>
      <c r="K76" s="133"/>
      <c r="L76" s="133"/>
      <c r="M76" s="62">
        <f>IF(SUM(M21:M75)=SUM(B21:B75),SUM(M21:M75),"ERROR：費目合計と小計が一致していません")</f>
        <v>0</v>
      </c>
      <c r="N76" s="9" t="s">
        <v>24</v>
      </c>
    </row>
    <row r="77" spans="1:14" ht="13" customHeight="1" x14ac:dyDescent="0.15">
      <c r="A77" s="63"/>
      <c r="B77" s="124" t="s">
        <v>30</v>
      </c>
      <c r="C77" s="124"/>
      <c r="D77" s="124"/>
      <c r="E77" s="124"/>
      <c r="F77" s="124"/>
      <c r="G77" s="124"/>
      <c r="H77" s="124"/>
      <c r="I77" s="124"/>
      <c r="J77" s="124"/>
      <c r="K77" s="124"/>
      <c r="L77" s="125"/>
      <c r="M77" s="62">
        <f>M78-M76</f>
        <v>0</v>
      </c>
      <c r="N77" s="9" t="s">
        <v>24</v>
      </c>
    </row>
    <row r="78" spans="1:14" ht="13" customHeight="1" x14ac:dyDescent="0.15">
      <c r="A78" s="126" t="s">
        <v>25</v>
      </c>
      <c r="B78" s="127"/>
      <c r="C78" s="127"/>
      <c r="D78" s="127"/>
      <c r="E78" s="127"/>
      <c r="F78" s="127"/>
      <c r="G78" s="127"/>
      <c r="H78" s="127"/>
      <c r="I78" s="127"/>
      <c r="J78" s="127"/>
      <c r="K78" s="127"/>
      <c r="L78" s="128"/>
      <c r="M78" s="64">
        <f>ROUNDDOWN(M76,-4)</f>
        <v>0</v>
      </c>
      <c r="N78" s="10" t="s">
        <v>24</v>
      </c>
    </row>
  </sheetData>
  <sheetProtection formatCells="0" formatColumns="0" formatRows="0" insertRows="0" deleteRows="0" sort="0"/>
  <protectedRanges>
    <protectedRange sqref="D6 B13:E17 A21 A26 A31 A36 A41 A46 A51 A56 A61 A66 A71 C21:E75 J21:K75 N21:N75 G21:H75" name="範囲1"/>
    <protectedRange sqref="B1:N2" name="範囲1_1"/>
  </protectedRanges>
  <mergeCells count="25">
    <mergeCell ref="B1:N1"/>
    <mergeCell ref="B2:N2"/>
    <mergeCell ref="A19:A20"/>
    <mergeCell ref="B19:B20"/>
    <mergeCell ref="C19:C20"/>
    <mergeCell ref="A11:E11"/>
    <mergeCell ref="A9:C9"/>
    <mergeCell ref="E6:F6"/>
    <mergeCell ref="B12:E12"/>
    <mergeCell ref="B13:E13"/>
    <mergeCell ref="A5:C5"/>
    <mergeCell ref="A8:C8"/>
    <mergeCell ref="A7:C7"/>
    <mergeCell ref="A6:C6"/>
    <mergeCell ref="E9:F9"/>
    <mergeCell ref="E8:F8"/>
    <mergeCell ref="E7:F7"/>
    <mergeCell ref="B77:L77"/>
    <mergeCell ref="A78:L78"/>
    <mergeCell ref="B14:E14"/>
    <mergeCell ref="B15:E15"/>
    <mergeCell ref="B16:E16"/>
    <mergeCell ref="B17:E17"/>
    <mergeCell ref="D19:N19"/>
    <mergeCell ref="A76:L76"/>
  </mergeCells>
  <phoneticPr fontId="7"/>
  <pageMargins left="0.82677165354330717" right="0.23622047244094491" top="0.43307086614173229" bottom="0.35433070866141736" header="0.31496062992125984" footer="0.31496062992125984"/>
  <pageSetup paperSize="9" scale="74" fitToHeight="0" orientation="portrait" r:id="rId1"/>
  <headerFooter>
    <oddHeader>&amp;R印刷日：&amp;D</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N80"/>
  <sheetViews>
    <sheetView view="pageBreakPreview" zoomScale="80" zoomScaleNormal="70" zoomScaleSheetLayoutView="80" zoomScalePageLayoutView="70" workbookViewId="0"/>
  </sheetViews>
  <sheetFormatPr baseColWidth="12" defaultColWidth="9" defaultRowHeight="14" x14ac:dyDescent="0.15"/>
  <cols>
    <col min="1" max="1" width="14.1640625" style="1" customWidth="1"/>
    <col min="2" max="2" width="10.33203125" style="1" customWidth="1"/>
    <col min="3" max="3" width="5.5" style="1" customWidth="1"/>
    <col min="4" max="4" width="21.5" style="1" customWidth="1"/>
    <col min="5" max="5" width="8.33203125" style="1" customWidth="1"/>
    <col min="6" max="6" width="2.5" style="2" customWidth="1"/>
    <col min="7" max="7" width="6.5" style="1" customWidth="1"/>
    <col min="8" max="8" width="6" style="1" customWidth="1"/>
    <col min="9" max="9" width="2.5" style="1" customWidth="1"/>
    <col min="10" max="10" width="6.5" style="1" customWidth="1"/>
    <col min="11" max="11" width="6" style="1" customWidth="1"/>
    <col min="12" max="12" width="2.5" style="2" customWidth="1"/>
    <col min="13" max="13" width="10.83203125" style="1" customWidth="1"/>
    <col min="14" max="14" width="21.83203125" style="1" customWidth="1"/>
    <col min="15" max="15" width="7.5" style="1" customWidth="1"/>
    <col min="16" max="16" width="9" style="1"/>
    <col min="17" max="17" width="7.1640625" style="1" customWidth="1"/>
    <col min="18" max="16384" width="9" style="1"/>
  </cols>
  <sheetData>
    <row r="1" spans="1:14" ht="17" x14ac:dyDescent="0.15">
      <c r="A1" s="36" t="s">
        <v>138</v>
      </c>
      <c r="B1" s="7"/>
      <c r="C1" s="7"/>
      <c r="D1" s="3"/>
      <c r="E1" s="4"/>
      <c r="F1" s="4"/>
      <c r="G1" s="5"/>
      <c r="H1" s="6"/>
      <c r="I1" s="5"/>
    </row>
    <row r="2" spans="1:14" ht="15" x14ac:dyDescent="0.15">
      <c r="A2" s="142" t="s">
        <v>16</v>
      </c>
      <c r="B2" s="142"/>
      <c r="C2" s="142"/>
      <c r="D2" s="25" t="s">
        <v>23</v>
      </c>
      <c r="F2" s="1"/>
      <c r="J2" s="2"/>
      <c r="L2" s="1"/>
    </row>
    <row r="3" spans="1:14" ht="15" x14ac:dyDescent="0.15">
      <c r="A3" s="144" t="s">
        <v>17</v>
      </c>
      <c r="B3" s="144"/>
      <c r="C3" s="144"/>
      <c r="D3" s="31">
        <v>1420000</v>
      </c>
      <c r="E3" s="145" t="s">
        <v>45</v>
      </c>
      <c r="F3" s="145"/>
      <c r="J3" s="2"/>
      <c r="L3" s="1"/>
    </row>
    <row r="4" spans="1:14" ht="13" customHeight="1" x14ac:dyDescent="0.15">
      <c r="A4" s="143" t="s">
        <v>18</v>
      </c>
      <c r="B4" s="143"/>
      <c r="C4" s="143"/>
      <c r="D4" s="27">
        <f>D5-D3</f>
        <v>360000</v>
      </c>
      <c r="E4" s="145" t="s">
        <v>46</v>
      </c>
      <c r="F4" s="145"/>
      <c r="J4" s="2"/>
      <c r="L4" s="1"/>
    </row>
    <row r="5" spans="1:14" ht="15" x14ac:dyDescent="0.15">
      <c r="A5" s="140" t="s">
        <v>26</v>
      </c>
      <c r="B5" s="140"/>
      <c r="C5" s="140"/>
      <c r="D5" s="28">
        <f>M80</f>
        <v>1780000</v>
      </c>
      <c r="E5" s="145" t="s">
        <v>46</v>
      </c>
      <c r="F5" s="145"/>
      <c r="J5" s="2"/>
      <c r="L5" s="1"/>
    </row>
    <row r="6" spans="1:14" ht="13.25" customHeight="1" x14ac:dyDescent="0.15">
      <c r="A6" s="140" t="s">
        <v>84</v>
      </c>
      <c r="B6" s="140"/>
      <c r="C6" s="140"/>
      <c r="D6" s="29">
        <f>ROUNDUP(D3/D5,4)</f>
        <v>0.79779999999999995</v>
      </c>
      <c r="E6" s="145" t="s">
        <v>46</v>
      </c>
      <c r="F6" s="145"/>
      <c r="J6" s="2"/>
      <c r="L6" s="1"/>
    </row>
    <row r="8" spans="1:14" ht="15" x14ac:dyDescent="0.15">
      <c r="A8" s="139" t="s">
        <v>55</v>
      </c>
      <c r="B8" s="139"/>
      <c r="C8" s="139"/>
      <c r="D8" s="139"/>
      <c r="E8" s="139"/>
    </row>
    <row r="9" spans="1:14" ht="15" x14ac:dyDescent="0.15">
      <c r="A9" s="24" t="s">
        <v>112</v>
      </c>
      <c r="B9" s="141" t="s">
        <v>21</v>
      </c>
      <c r="C9" s="141"/>
      <c r="D9" s="141"/>
      <c r="E9" s="141"/>
    </row>
    <row r="10" spans="1:14" ht="13" customHeight="1" x14ac:dyDescent="0.15">
      <c r="A10" s="30" t="s">
        <v>19</v>
      </c>
      <c r="B10" s="146" t="s">
        <v>88</v>
      </c>
      <c r="C10" s="146"/>
      <c r="D10" s="146"/>
      <c r="E10" s="146"/>
    </row>
    <row r="11" spans="1:14" ht="15" x14ac:dyDescent="0.15">
      <c r="A11" s="30" t="s">
        <v>20</v>
      </c>
      <c r="B11" s="146" t="s">
        <v>89</v>
      </c>
      <c r="C11" s="146"/>
      <c r="D11" s="146"/>
      <c r="E11" s="146"/>
    </row>
    <row r="12" spans="1:14" ht="15" x14ac:dyDescent="0.15">
      <c r="A12" s="30" t="s">
        <v>56</v>
      </c>
      <c r="B12" s="148"/>
      <c r="C12" s="148"/>
      <c r="D12" s="148"/>
      <c r="E12" s="148"/>
    </row>
    <row r="13" spans="1:14" ht="15" x14ac:dyDescent="0.15">
      <c r="A13" s="30" t="s">
        <v>57</v>
      </c>
      <c r="B13" s="147"/>
      <c r="C13" s="147"/>
      <c r="D13" s="147"/>
      <c r="E13" s="147"/>
    </row>
    <row r="14" spans="1:14" ht="15" x14ac:dyDescent="0.15">
      <c r="A14" s="30" t="s">
        <v>58</v>
      </c>
      <c r="B14" s="147"/>
      <c r="C14" s="147"/>
      <c r="D14" s="147"/>
      <c r="E14" s="147"/>
    </row>
    <row r="16" spans="1:14" s="2" customFormat="1" ht="13.25" customHeight="1" x14ac:dyDescent="0.15">
      <c r="A16" s="135" t="s">
        <v>10</v>
      </c>
      <c r="B16" s="137" t="s">
        <v>60</v>
      </c>
      <c r="C16" s="137" t="s">
        <v>113</v>
      </c>
      <c r="D16" s="130" t="s">
        <v>0</v>
      </c>
      <c r="E16" s="131"/>
      <c r="F16" s="131"/>
      <c r="G16" s="131"/>
      <c r="H16" s="131"/>
      <c r="I16" s="131"/>
      <c r="J16" s="131"/>
      <c r="K16" s="131"/>
      <c r="L16" s="131"/>
      <c r="M16" s="131"/>
      <c r="N16" s="132"/>
    </row>
    <row r="17" spans="1:14" s="2" customFormat="1" ht="28" x14ac:dyDescent="0.15">
      <c r="A17" s="136"/>
      <c r="B17" s="138"/>
      <c r="C17" s="138"/>
      <c r="D17" s="15" t="s">
        <v>6</v>
      </c>
      <c r="E17" s="16" t="s">
        <v>14</v>
      </c>
      <c r="F17" s="15" t="s">
        <v>7</v>
      </c>
      <c r="G17" s="15" t="s">
        <v>8</v>
      </c>
      <c r="H17" s="15" t="s">
        <v>5</v>
      </c>
      <c r="I17" s="15" t="s">
        <v>7</v>
      </c>
      <c r="J17" s="15" t="s">
        <v>8</v>
      </c>
      <c r="K17" s="15" t="s">
        <v>5</v>
      </c>
      <c r="L17" s="11"/>
      <c r="M17" s="21" t="s">
        <v>93</v>
      </c>
      <c r="N17" s="15" t="s">
        <v>1</v>
      </c>
    </row>
    <row r="18" spans="1:14" x14ac:dyDescent="0.15">
      <c r="A18" s="37" t="s">
        <v>42</v>
      </c>
      <c r="B18" s="38">
        <f>SUM(M18:M22)</f>
        <v>200000</v>
      </c>
      <c r="C18" s="39" t="s">
        <v>29</v>
      </c>
      <c r="D18" s="12" t="s">
        <v>31</v>
      </c>
      <c r="E18" s="40">
        <v>1000</v>
      </c>
      <c r="F18" s="41" t="str">
        <f t="shared" ref="F18:F38" si="0">IF(E18="","","×")</f>
        <v>×</v>
      </c>
      <c r="G18" s="42">
        <v>2</v>
      </c>
      <c r="H18" s="43" t="s">
        <v>9</v>
      </c>
      <c r="I18" s="41" t="str">
        <f>IF(G18="","","×")</f>
        <v>×</v>
      </c>
      <c r="J18" s="42">
        <v>100</v>
      </c>
      <c r="K18" s="43" t="s">
        <v>32</v>
      </c>
      <c r="L18" s="44" t="str">
        <f>IF(J18="","","＝")</f>
        <v>＝</v>
      </c>
      <c r="M18" s="38">
        <f>IF(E18*G18*J18=0,"",E18*G18*J18)</f>
        <v>200000</v>
      </c>
      <c r="N18" s="17"/>
    </row>
    <row r="19" spans="1:14" x14ac:dyDescent="0.15">
      <c r="A19" s="45"/>
      <c r="B19" s="46"/>
      <c r="C19" s="47"/>
      <c r="D19" s="13"/>
      <c r="E19" s="48"/>
      <c r="F19" s="41" t="str">
        <f t="shared" si="0"/>
        <v/>
      </c>
      <c r="G19" s="49"/>
      <c r="H19" s="50"/>
      <c r="I19" s="41" t="str">
        <f t="shared" ref="I19:I77" si="1">IF(G19="","","×")</f>
        <v/>
      </c>
      <c r="J19" s="49"/>
      <c r="K19" s="50"/>
      <c r="L19" s="51" t="str">
        <f t="shared" ref="L19:L77" si="2">IF(J19="","","＝")</f>
        <v/>
      </c>
      <c r="M19" s="46" t="str">
        <f t="shared" ref="M19:M77" si="3">IF(E19*G19*J19=0,"",E19*G19*J19)</f>
        <v/>
      </c>
      <c r="N19" s="18"/>
    </row>
    <row r="20" spans="1:14" x14ac:dyDescent="0.15">
      <c r="A20" s="45"/>
      <c r="B20" s="46"/>
      <c r="C20" s="47"/>
      <c r="D20" s="13"/>
      <c r="E20" s="48"/>
      <c r="F20" s="41" t="str">
        <f t="shared" si="0"/>
        <v/>
      </c>
      <c r="G20" s="49"/>
      <c r="H20" s="50"/>
      <c r="I20" s="41" t="str">
        <f t="shared" si="1"/>
        <v/>
      </c>
      <c r="J20" s="49"/>
      <c r="K20" s="50"/>
      <c r="L20" s="51" t="str">
        <f t="shared" si="2"/>
        <v/>
      </c>
      <c r="M20" s="46" t="str">
        <f t="shared" si="3"/>
        <v/>
      </c>
      <c r="N20" s="18"/>
    </row>
    <row r="21" spans="1:14" x14ac:dyDescent="0.15">
      <c r="A21" s="45"/>
      <c r="B21" s="46"/>
      <c r="C21" s="47"/>
      <c r="D21" s="13"/>
      <c r="E21" s="48"/>
      <c r="F21" s="41" t="str">
        <f t="shared" si="0"/>
        <v/>
      </c>
      <c r="G21" s="49"/>
      <c r="H21" s="50"/>
      <c r="I21" s="41" t="str">
        <f t="shared" si="1"/>
        <v/>
      </c>
      <c r="J21" s="49"/>
      <c r="K21" s="50"/>
      <c r="L21" s="51" t="str">
        <f t="shared" si="2"/>
        <v/>
      </c>
      <c r="M21" s="46" t="str">
        <f t="shared" si="3"/>
        <v/>
      </c>
      <c r="N21" s="18"/>
    </row>
    <row r="22" spans="1:14" x14ac:dyDescent="0.15">
      <c r="A22" s="45"/>
      <c r="B22" s="46"/>
      <c r="C22" s="47"/>
      <c r="D22" s="13"/>
      <c r="E22" s="48"/>
      <c r="F22" s="41" t="str">
        <f t="shared" si="0"/>
        <v/>
      </c>
      <c r="G22" s="49"/>
      <c r="H22" s="50"/>
      <c r="I22" s="41" t="str">
        <f t="shared" si="1"/>
        <v/>
      </c>
      <c r="J22" s="49"/>
      <c r="K22" s="50"/>
      <c r="L22" s="52" t="str">
        <f t="shared" si="2"/>
        <v/>
      </c>
      <c r="M22" s="53" t="str">
        <f t="shared" si="3"/>
        <v/>
      </c>
      <c r="N22" s="18"/>
    </row>
    <row r="23" spans="1:14" x14ac:dyDescent="0.15">
      <c r="A23" s="37" t="s">
        <v>28</v>
      </c>
      <c r="B23" s="38">
        <f>SUM(M23:M27)</f>
        <v>260000</v>
      </c>
      <c r="C23" s="39" t="s">
        <v>19</v>
      </c>
      <c r="D23" s="12" t="s">
        <v>64</v>
      </c>
      <c r="E23" s="40">
        <v>20000</v>
      </c>
      <c r="F23" s="54" t="str">
        <f t="shared" si="0"/>
        <v>×</v>
      </c>
      <c r="G23" s="42">
        <v>5</v>
      </c>
      <c r="H23" s="43" t="s">
        <v>9</v>
      </c>
      <c r="I23" s="54" t="str">
        <f>IF(G23="","","×")</f>
        <v>×</v>
      </c>
      <c r="J23" s="42">
        <v>2</v>
      </c>
      <c r="K23" s="43" t="s">
        <v>2</v>
      </c>
      <c r="L23" s="44" t="str">
        <f>IF(J23="","","＝")</f>
        <v>＝</v>
      </c>
      <c r="M23" s="38">
        <f>IF(E23*G23*J23=0,"",E23*G23*J23)</f>
        <v>200000</v>
      </c>
      <c r="N23" s="17"/>
    </row>
    <row r="24" spans="1:14" x14ac:dyDescent="0.15">
      <c r="A24" s="45"/>
      <c r="B24" s="46"/>
      <c r="C24" s="47" t="s">
        <v>61</v>
      </c>
      <c r="D24" s="13" t="s">
        <v>35</v>
      </c>
      <c r="E24" s="48">
        <v>30000</v>
      </c>
      <c r="F24" s="41" t="str">
        <f t="shared" si="0"/>
        <v>×</v>
      </c>
      <c r="G24" s="49">
        <v>2</v>
      </c>
      <c r="H24" s="50" t="s">
        <v>62</v>
      </c>
      <c r="I24" s="41" t="str">
        <f t="shared" si="1"/>
        <v>×</v>
      </c>
      <c r="J24" s="49">
        <v>1</v>
      </c>
      <c r="K24" s="50" t="s">
        <v>63</v>
      </c>
      <c r="L24" s="51" t="str">
        <f t="shared" si="2"/>
        <v>＝</v>
      </c>
      <c r="M24" s="46">
        <f t="shared" si="3"/>
        <v>60000</v>
      </c>
      <c r="N24" s="18"/>
    </row>
    <row r="25" spans="1:14" x14ac:dyDescent="0.15">
      <c r="A25" s="45"/>
      <c r="B25" s="46"/>
      <c r="C25" s="47"/>
      <c r="D25" s="13"/>
      <c r="E25" s="48"/>
      <c r="F25" s="41" t="str">
        <f t="shared" si="0"/>
        <v/>
      </c>
      <c r="G25" s="49"/>
      <c r="H25" s="50"/>
      <c r="I25" s="41" t="str">
        <f t="shared" si="1"/>
        <v/>
      </c>
      <c r="J25" s="49"/>
      <c r="K25" s="50"/>
      <c r="L25" s="51" t="str">
        <f t="shared" si="2"/>
        <v/>
      </c>
      <c r="M25" s="46" t="str">
        <f t="shared" si="3"/>
        <v/>
      </c>
      <c r="N25" s="18"/>
    </row>
    <row r="26" spans="1:14" x14ac:dyDescent="0.15">
      <c r="A26" s="45"/>
      <c r="B26" s="46"/>
      <c r="C26" s="47"/>
      <c r="D26" s="13"/>
      <c r="E26" s="48"/>
      <c r="F26" s="41" t="str">
        <f t="shared" si="0"/>
        <v/>
      </c>
      <c r="G26" s="49"/>
      <c r="H26" s="50"/>
      <c r="I26" s="41" t="str">
        <f t="shared" si="1"/>
        <v/>
      </c>
      <c r="J26" s="49"/>
      <c r="K26" s="50"/>
      <c r="L26" s="51" t="str">
        <f t="shared" si="2"/>
        <v/>
      </c>
      <c r="M26" s="46" t="str">
        <f t="shared" si="3"/>
        <v/>
      </c>
      <c r="N26" s="18"/>
    </row>
    <row r="27" spans="1:14" x14ac:dyDescent="0.15">
      <c r="A27" s="45"/>
      <c r="B27" s="46"/>
      <c r="C27" s="47"/>
      <c r="D27" s="13"/>
      <c r="E27" s="55"/>
      <c r="F27" s="56" t="str">
        <f t="shared" si="0"/>
        <v/>
      </c>
      <c r="G27" s="57"/>
      <c r="H27" s="58"/>
      <c r="I27" s="56" t="str">
        <f t="shared" si="1"/>
        <v/>
      </c>
      <c r="J27" s="57"/>
      <c r="K27" s="58"/>
      <c r="L27" s="52" t="str">
        <f t="shared" si="2"/>
        <v/>
      </c>
      <c r="M27" s="53" t="str">
        <f t="shared" si="3"/>
        <v/>
      </c>
      <c r="N27" s="19"/>
    </row>
    <row r="28" spans="1:14" x14ac:dyDescent="0.15">
      <c r="A28" s="37" t="s">
        <v>27</v>
      </c>
      <c r="B28" s="38">
        <f>SUM(M28:M32)</f>
        <v>145000</v>
      </c>
      <c r="C28" s="39" t="s">
        <v>19</v>
      </c>
      <c r="D28" s="12" t="s">
        <v>65</v>
      </c>
      <c r="E28" s="48">
        <v>10000</v>
      </c>
      <c r="F28" s="41" t="str">
        <f t="shared" si="0"/>
        <v>×</v>
      </c>
      <c r="G28" s="49">
        <v>5</v>
      </c>
      <c r="H28" s="50" t="s">
        <v>40</v>
      </c>
      <c r="I28" s="41" t="str">
        <f>IF(G28="","","×")</f>
        <v>×</v>
      </c>
      <c r="J28" s="49">
        <v>2</v>
      </c>
      <c r="K28" s="50" t="s">
        <v>4</v>
      </c>
      <c r="L28" s="44" t="str">
        <f>IF(J28="","","＝")</f>
        <v>＝</v>
      </c>
      <c r="M28" s="38">
        <f>IF(E28*G28*J28=0,"",E28*G28*J28)</f>
        <v>100000</v>
      </c>
      <c r="N28" s="17"/>
    </row>
    <row r="29" spans="1:14" x14ac:dyDescent="0.15">
      <c r="A29" s="45"/>
      <c r="B29" s="46"/>
      <c r="C29" s="47" t="s">
        <v>20</v>
      </c>
      <c r="D29" s="13" t="s">
        <v>66</v>
      </c>
      <c r="E29" s="48">
        <v>10000</v>
      </c>
      <c r="F29" s="41" t="str">
        <f t="shared" si="0"/>
        <v>×</v>
      </c>
      <c r="G29" s="49">
        <v>2</v>
      </c>
      <c r="H29" s="50" t="s">
        <v>40</v>
      </c>
      <c r="I29" s="41" t="str">
        <f>IF(G29="","","×")</f>
        <v>×</v>
      </c>
      <c r="J29" s="49">
        <v>1</v>
      </c>
      <c r="K29" s="50" t="s">
        <v>2</v>
      </c>
      <c r="L29" s="51" t="str">
        <f>IF(J29="","","＝")</f>
        <v>＝</v>
      </c>
      <c r="M29" s="46">
        <f>IF(E29*G29*J29=0,"",E29*G29*J29)</f>
        <v>20000</v>
      </c>
      <c r="N29" s="18"/>
    </row>
    <row r="30" spans="1:14" x14ac:dyDescent="0.15">
      <c r="A30" s="45"/>
      <c r="B30" s="46"/>
      <c r="C30" s="47" t="s">
        <v>61</v>
      </c>
      <c r="D30" s="13" t="s">
        <v>67</v>
      </c>
      <c r="E30" s="48">
        <v>5000</v>
      </c>
      <c r="F30" s="41" t="str">
        <f t="shared" si="0"/>
        <v>×</v>
      </c>
      <c r="G30" s="49">
        <v>5</v>
      </c>
      <c r="H30" s="50" t="s">
        <v>62</v>
      </c>
      <c r="I30" s="41" t="str">
        <f>IF(G30="","","×")</f>
        <v>×</v>
      </c>
      <c r="J30" s="49">
        <v>1</v>
      </c>
      <c r="K30" s="50" t="s">
        <v>63</v>
      </c>
      <c r="L30" s="51" t="str">
        <f>IF(J30="","","＝")</f>
        <v>＝</v>
      </c>
      <c r="M30" s="46">
        <f>IF(E30*G30*J30=0,"",E30*G30*J30)</f>
        <v>25000</v>
      </c>
      <c r="N30" s="18"/>
    </row>
    <row r="31" spans="1:14" x14ac:dyDescent="0.15">
      <c r="A31" s="45"/>
      <c r="B31" s="46"/>
      <c r="C31" s="47"/>
      <c r="D31" s="13"/>
      <c r="E31" s="48"/>
      <c r="F31" s="41" t="str">
        <f t="shared" si="0"/>
        <v/>
      </c>
      <c r="G31" s="49"/>
      <c r="H31" s="50"/>
      <c r="I31" s="41" t="str">
        <f t="shared" si="1"/>
        <v/>
      </c>
      <c r="J31" s="49"/>
      <c r="K31" s="50"/>
      <c r="L31" s="51" t="str">
        <f t="shared" si="2"/>
        <v/>
      </c>
      <c r="M31" s="46" t="str">
        <f t="shared" si="3"/>
        <v/>
      </c>
      <c r="N31" s="18"/>
    </row>
    <row r="32" spans="1:14" x14ac:dyDescent="0.15">
      <c r="A32" s="59"/>
      <c r="B32" s="46"/>
      <c r="C32" s="60"/>
      <c r="D32" s="14"/>
      <c r="E32" s="55"/>
      <c r="F32" s="41" t="str">
        <f t="shared" si="0"/>
        <v/>
      </c>
      <c r="G32" s="57"/>
      <c r="H32" s="58"/>
      <c r="I32" s="41" t="str">
        <f t="shared" si="1"/>
        <v/>
      </c>
      <c r="J32" s="57"/>
      <c r="K32" s="58"/>
      <c r="L32" s="52" t="str">
        <f t="shared" si="2"/>
        <v/>
      </c>
      <c r="M32" s="53" t="str">
        <f t="shared" si="3"/>
        <v/>
      </c>
      <c r="N32" s="19"/>
    </row>
    <row r="33" spans="1:14" x14ac:dyDescent="0.15">
      <c r="A33" s="61" t="s">
        <v>11</v>
      </c>
      <c r="B33" s="38">
        <f>SUM(M33:M37)</f>
        <v>266000</v>
      </c>
      <c r="C33" s="47" t="s">
        <v>69</v>
      </c>
      <c r="D33" s="13" t="s">
        <v>70</v>
      </c>
      <c r="E33" s="40">
        <v>30</v>
      </c>
      <c r="F33" s="54" t="str">
        <f t="shared" si="0"/>
        <v>×</v>
      </c>
      <c r="G33" s="42">
        <v>200</v>
      </c>
      <c r="H33" s="43" t="s">
        <v>12</v>
      </c>
      <c r="I33" s="54" t="str">
        <f>IF(G33="","","×")</f>
        <v>×</v>
      </c>
      <c r="J33" s="42">
        <v>1</v>
      </c>
      <c r="K33" s="43" t="s">
        <v>2</v>
      </c>
      <c r="L33" s="44" t="str">
        <f>IF(J33="","","＝")</f>
        <v>＝</v>
      </c>
      <c r="M33" s="38">
        <f>IF(E33*G33*J33=0,"",E33*G33*J33)</f>
        <v>6000</v>
      </c>
      <c r="N33" s="18"/>
    </row>
    <row r="34" spans="1:14" x14ac:dyDescent="0.15">
      <c r="A34" s="45"/>
      <c r="B34" s="46"/>
      <c r="C34" s="47" t="s">
        <v>19</v>
      </c>
      <c r="D34" s="13" t="s">
        <v>77</v>
      </c>
      <c r="E34" s="48">
        <v>500</v>
      </c>
      <c r="F34" s="41" t="str">
        <f t="shared" si="0"/>
        <v>×</v>
      </c>
      <c r="G34" s="49">
        <v>500</v>
      </c>
      <c r="H34" s="50" t="s">
        <v>78</v>
      </c>
      <c r="I34" s="41" t="str">
        <f t="shared" si="1"/>
        <v>×</v>
      </c>
      <c r="J34" s="49">
        <v>1</v>
      </c>
      <c r="K34" s="50" t="s">
        <v>63</v>
      </c>
      <c r="L34" s="51" t="str">
        <f t="shared" si="2"/>
        <v>＝</v>
      </c>
      <c r="M34" s="46">
        <f t="shared" si="3"/>
        <v>250000</v>
      </c>
      <c r="N34" s="18"/>
    </row>
    <row r="35" spans="1:14" x14ac:dyDescent="0.15">
      <c r="A35" s="45"/>
      <c r="B35" s="46"/>
      <c r="C35" s="47" t="s">
        <v>20</v>
      </c>
      <c r="D35" s="13" t="s">
        <v>68</v>
      </c>
      <c r="E35" s="48">
        <v>10</v>
      </c>
      <c r="F35" s="41" t="str">
        <f t="shared" si="0"/>
        <v>×</v>
      </c>
      <c r="G35" s="49">
        <v>1000</v>
      </c>
      <c r="H35" s="50" t="s">
        <v>12</v>
      </c>
      <c r="I35" s="41" t="str">
        <f>IF(G35="","","×")</f>
        <v>×</v>
      </c>
      <c r="J35" s="49">
        <v>1</v>
      </c>
      <c r="K35" s="50" t="s">
        <v>63</v>
      </c>
      <c r="L35" s="51" t="str">
        <f>IF(J35="","","＝")</f>
        <v>＝</v>
      </c>
      <c r="M35" s="46">
        <f>IF(E35*G35*J35=0,"",E35*G35*J35)</f>
        <v>10000</v>
      </c>
      <c r="N35" s="18"/>
    </row>
    <row r="36" spans="1:14" x14ac:dyDescent="0.15">
      <c r="A36" s="45"/>
      <c r="B36" s="46"/>
      <c r="C36" s="47"/>
      <c r="D36" s="13"/>
      <c r="E36" s="48"/>
      <c r="F36" s="41" t="str">
        <f t="shared" si="0"/>
        <v/>
      </c>
      <c r="G36" s="49"/>
      <c r="H36" s="50"/>
      <c r="I36" s="41" t="str">
        <f t="shared" si="1"/>
        <v/>
      </c>
      <c r="J36" s="49"/>
      <c r="K36" s="50"/>
      <c r="L36" s="51" t="str">
        <f t="shared" si="2"/>
        <v/>
      </c>
      <c r="M36" s="46" t="str">
        <f t="shared" si="3"/>
        <v/>
      </c>
      <c r="N36" s="18"/>
    </row>
    <row r="37" spans="1:14" ht="12" customHeight="1" x14ac:dyDescent="0.15">
      <c r="A37" s="45"/>
      <c r="B37" s="46"/>
      <c r="C37" s="47"/>
      <c r="D37" s="13"/>
      <c r="E37" s="55"/>
      <c r="F37" s="56" t="str">
        <f t="shared" si="0"/>
        <v/>
      </c>
      <c r="G37" s="57"/>
      <c r="H37" s="58"/>
      <c r="I37" s="56" t="str">
        <f t="shared" si="1"/>
        <v/>
      </c>
      <c r="J37" s="57"/>
      <c r="K37" s="58"/>
      <c r="L37" s="52" t="str">
        <f t="shared" si="2"/>
        <v/>
      </c>
      <c r="M37" s="53" t="str">
        <f t="shared" si="3"/>
        <v/>
      </c>
      <c r="N37" s="18"/>
    </row>
    <row r="38" spans="1:14" x14ac:dyDescent="0.15">
      <c r="A38" s="37" t="s">
        <v>3</v>
      </c>
      <c r="B38" s="38">
        <f>SUM(M38:M42)</f>
        <v>100000</v>
      </c>
      <c r="C38" s="39" t="s">
        <v>76</v>
      </c>
      <c r="D38" s="12" t="s">
        <v>75</v>
      </c>
      <c r="E38" s="40">
        <v>100000</v>
      </c>
      <c r="F38" s="41" t="str">
        <f t="shared" si="0"/>
        <v>×</v>
      </c>
      <c r="G38" s="49">
        <v>1</v>
      </c>
      <c r="H38" s="50" t="s">
        <v>74</v>
      </c>
      <c r="I38" s="41" t="str">
        <f>IF(G38="","","×")</f>
        <v>×</v>
      </c>
      <c r="J38" s="49">
        <v>1</v>
      </c>
      <c r="K38" s="50" t="s">
        <v>2</v>
      </c>
      <c r="L38" s="51" t="str">
        <f>IF(J38="","","＝")</f>
        <v>＝</v>
      </c>
      <c r="M38" s="46">
        <f>IF(E38*G38*J38=0,"",E38*G38*J38)</f>
        <v>100000</v>
      </c>
      <c r="N38" s="17"/>
    </row>
    <row r="39" spans="1:14" x14ac:dyDescent="0.15">
      <c r="A39" s="45"/>
      <c r="B39" s="46"/>
      <c r="C39" s="47"/>
      <c r="D39" s="13"/>
      <c r="E39" s="48"/>
      <c r="F39" s="41"/>
      <c r="G39" s="49"/>
      <c r="H39" s="50"/>
      <c r="I39" s="41"/>
      <c r="J39" s="49"/>
      <c r="K39" s="50"/>
      <c r="L39" s="51"/>
      <c r="M39" s="46"/>
      <c r="N39" s="18"/>
    </row>
    <row r="40" spans="1:14" x14ac:dyDescent="0.15">
      <c r="A40" s="45"/>
      <c r="B40" s="46"/>
      <c r="C40" s="47"/>
      <c r="D40" s="13"/>
      <c r="E40" s="48"/>
      <c r="F40" s="41" t="str">
        <f t="shared" ref="F40:F77" si="4">IF(E40="","","×")</f>
        <v/>
      </c>
      <c r="G40" s="49"/>
      <c r="H40" s="50"/>
      <c r="I40" s="41" t="str">
        <f t="shared" si="1"/>
        <v/>
      </c>
      <c r="J40" s="49"/>
      <c r="K40" s="50"/>
      <c r="L40" s="51" t="str">
        <f t="shared" si="2"/>
        <v/>
      </c>
      <c r="M40" s="46" t="str">
        <f t="shared" si="3"/>
        <v/>
      </c>
      <c r="N40" s="18"/>
    </row>
    <row r="41" spans="1:14" x14ac:dyDescent="0.15">
      <c r="A41" s="45"/>
      <c r="B41" s="46"/>
      <c r="C41" s="47"/>
      <c r="D41" s="13"/>
      <c r="E41" s="48"/>
      <c r="F41" s="41" t="str">
        <f t="shared" si="4"/>
        <v/>
      </c>
      <c r="G41" s="49"/>
      <c r="H41" s="50"/>
      <c r="I41" s="41" t="str">
        <f t="shared" si="1"/>
        <v/>
      </c>
      <c r="J41" s="49"/>
      <c r="K41" s="50"/>
      <c r="L41" s="51" t="str">
        <f t="shared" si="2"/>
        <v/>
      </c>
      <c r="M41" s="46" t="str">
        <f t="shared" si="3"/>
        <v/>
      </c>
      <c r="N41" s="18"/>
    </row>
    <row r="42" spans="1:14" x14ac:dyDescent="0.15">
      <c r="A42" s="45"/>
      <c r="B42" s="46"/>
      <c r="C42" s="47"/>
      <c r="D42" s="13"/>
      <c r="E42" s="48"/>
      <c r="F42" s="41" t="str">
        <f t="shared" si="4"/>
        <v/>
      </c>
      <c r="G42" s="49"/>
      <c r="H42" s="50"/>
      <c r="I42" s="41" t="str">
        <f t="shared" si="1"/>
        <v/>
      </c>
      <c r="J42" s="49"/>
      <c r="K42" s="50"/>
      <c r="L42" s="52" t="str">
        <f t="shared" si="2"/>
        <v/>
      </c>
      <c r="M42" s="53" t="str">
        <f t="shared" si="3"/>
        <v/>
      </c>
      <c r="N42" s="18"/>
    </row>
    <row r="43" spans="1:14" x14ac:dyDescent="0.15">
      <c r="A43" s="37" t="s">
        <v>36</v>
      </c>
      <c r="B43" s="38">
        <f>SUM(M43:M47)</f>
        <v>90000</v>
      </c>
      <c r="C43" s="39" t="s">
        <v>69</v>
      </c>
      <c r="D43" s="12" t="s">
        <v>73</v>
      </c>
      <c r="E43" s="40">
        <v>20000</v>
      </c>
      <c r="F43" s="54" t="str">
        <f t="shared" si="4"/>
        <v>×</v>
      </c>
      <c r="G43" s="42">
        <v>1</v>
      </c>
      <c r="H43" s="43" t="s">
        <v>37</v>
      </c>
      <c r="I43" s="54" t="str">
        <f>IF(G43="","","×")</f>
        <v>×</v>
      </c>
      <c r="J43" s="42">
        <v>2</v>
      </c>
      <c r="K43" s="43" t="s">
        <v>38</v>
      </c>
      <c r="L43" s="44" t="str">
        <f>IF(J43="","","＝")</f>
        <v>＝</v>
      </c>
      <c r="M43" s="38">
        <f>IF(E43*G43*J43=0,"",E43*G43*J43)</f>
        <v>40000</v>
      </c>
      <c r="N43" s="17"/>
    </row>
    <row r="44" spans="1:14" x14ac:dyDescent="0.15">
      <c r="A44" s="45"/>
      <c r="B44" s="46"/>
      <c r="C44" s="47" t="s">
        <v>71</v>
      </c>
      <c r="D44" s="13" t="s">
        <v>47</v>
      </c>
      <c r="E44" s="48">
        <v>50000</v>
      </c>
      <c r="F44" s="41" t="str">
        <f t="shared" si="4"/>
        <v>×</v>
      </c>
      <c r="G44" s="49">
        <v>1</v>
      </c>
      <c r="H44" s="50" t="s">
        <v>72</v>
      </c>
      <c r="I44" s="41" t="str">
        <f t="shared" si="1"/>
        <v>×</v>
      </c>
      <c r="J44" s="49">
        <v>1</v>
      </c>
      <c r="K44" s="50" t="s">
        <v>63</v>
      </c>
      <c r="L44" s="51" t="str">
        <f t="shared" si="2"/>
        <v>＝</v>
      </c>
      <c r="M44" s="46">
        <f t="shared" si="3"/>
        <v>50000</v>
      </c>
      <c r="N44" s="18"/>
    </row>
    <row r="45" spans="1:14" x14ac:dyDescent="0.15">
      <c r="A45" s="45"/>
      <c r="B45" s="46"/>
      <c r="C45" s="47"/>
      <c r="D45" s="13"/>
      <c r="E45" s="48"/>
      <c r="F45" s="41" t="str">
        <f t="shared" si="4"/>
        <v/>
      </c>
      <c r="G45" s="49"/>
      <c r="H45" s="50"/>
      <c r="I45" s="41" t="str">
        <f t="shared" si="1"/>
        <v/>
      </c>
      <c r="J45" s="49"/>
      <c r="K45" s="50"/>
      <c r="L45" s="51" t="str">
        <f t="shared" si="2"/>
        <v/>
      </c>
      <c r="M45" s="46" t="str">
        <f t="shared" si="3"/>
        <v/>
      </c>
      <c r="N45" s="18"/>
    </row>
    <row r="46" spans="1:14" x14ac:dyDescent="0.15">
      <c r="A46" s="45"/>
      <c r="B46" s="46"/>
      <c r="C46" s="47"/>
      <c r="D46" s="13"/>
      <c r="E46" s="48"/>
      <c r="F46" s="41" t="str">
        <f t="shared" si="4"/>
        <v/>
      </c>
      <c r="G46" s="49"/>
      <c r="H46" s="50"/>
      <c r="I46" s="41" t="str">
        <f t="shared" si="1"/>
        <v/>
      </c>
      <c r="J46" s="49"/>
      <c r="K46" s="50"/>
      <c r="L46" s="51" t="str">
        <f t="shared" si="2"/>
        <v/>
      </c>
      <c r="M46" s="46" t="str">
        <f t="shared" si="3"/>
        <v/>
      </c>
      <c r="N46" s="18"/>
    </row>
    <row r="47" spans="1:14" x14ac:dyDescent="0.15">
      <c r="A47" s="59"/>
      <c r="B47" s="46"/>
      <c r="C47" s="60"/>
      <c r="D47" s="14"/>
      <c r="E47" s="55"/>
      <c r="F47" s="56" t="str">
        <f t="shared" si="4"/>
        <v/>
      </c>
      <c r="G47" s="57"/>
      <c r="H47" s="58"/>
      <c r="I47" s="56" t="str">
        <f t="shared" si="1"/>
        <v/>
      </c>
      <c r="J47" s="57"/>
      <c r="K47" s="58"/>
      <c r="L47" s="52" t="str">
        <f t="shared" si="2"/>
        <v/>
      </c>
      <c r="M47" s="53" t="str">
        <f t="shared" si="3"/>
        <v/>
      </c>
      <c r="N47" s="19"/>
    </row>
    <row r="48" spans="1:14" x14ac:dyDescent="0.15">
      <c r="A48" s="61" t="s">
        <v>33</v>
      </c>
      <c r="B48" s="38">
        <f>SUM(M48:M52)</f>
        <v>20000</v>
      </c>
      <c r="C48" s="47" t="s">
        <v>19</v>
      </c>
      <c r="D48" s="13" t="s">
        <v>82</v>
      </c>
      <c r="E48" s="48">
        <v>10000</v>
      </c>
      <c r="F48" s="41" t="str">
        <f t="shared" si="4"/>
        <v>×</v>
      </c>
      <c r="G48" s="49">
        <v>1</v>
      </c>
      <c r="H48" s="50" t="s">
        <v>74</v>
      </c>
      <c r="I48" s="41" t="str">
        <f>IF(G48="","","×")</f>
        <v>×</v>
      </c>
      <c r="J48" s="49">
        <v>1</v>
      </c>
      <c r="K48" s="50" t="s">
        <v>38</v>
      </c>
      <c r="L48" s="44" t="str">
        <f>IF(J48="","","＝")</f>
        <v>＝</v>
      </c>
      <c r="M48" s="38">
        <f>IF(E48*G48*J48=0,"",E48*G48*J48)</f>
        <v>10000</v>
      </c>
      <c r="N48" s="18"/>
    </row>
    <row r="49" spans="1:14" x14ac:dyDescent="0.15">
      <c r="A49" s="45"/>
      <c r="B49" s="46"/>
      <c r="C49" s="47" t="s">
        <v>61</v>
      </c>
      <c r="D49" s="13" t="s">
        <v>81</v>
      </c>
      <c r="E49" s="48">
        <v>10000</v>
      </c>
      <c r="F49" s="41" t="str">
        <f t="shared" si="4"/>
        <v>×</v>
      </c>
      <c r="G49" s="49">
        <v>1</v>
      </c>
      <c r="H49" s="50" t="s">
        <v>83</v>
      </c>
      <c r="I49" s="41" t="str">
        <f t="shared" si="1"/>
        <v>×</v>
      </c>
      <c r="J49" s="49">
        <v>1</v>
      </c>
      <c r="K49" s="50" t="s">
        <v>63</v>
      </c>
      <c r="L49" s="51" t="str">
        <f t="shared" si="2"/>
        <v>＝</v>
      </c>
      <c r="M49" s="46">
        <f t="shared" si="3"/>
        <v>10000</v>
      </c>
      <c r="N49" s="18"/>
    </row>
    <row r="50" spans="1:14" x14ac:dyDescent="0.15">
      <c r="A50" s="45"/>
      <c r="B50" s="46"/>
      <c r="C50" s="47"/>
      <c r="D50" s="13"/>
      <c r="E50" s="48"/>
      <c r="F50" s="41" t="str">
        <f t="shared" si="4"/>
        <v/>
      </c>
      <c r="G50" s="49"/>
      <c r="H50" s="50"/>
      <c r="I50" s="41" t="str">
        <f t="shared" si="1"/>
        <v/>
      </c>
      <c r="J50" s="49"/>
      <c r="K50" s="50"/>
      <c r="L50" s="51" t="str">
        <f t="shared" si="2"/>
        <v/>
      </c>
      <c r="M50" s="46" t="str">
        <f t="shared" si="3"/>
        <v/>
      </c>
      <c r="N50" s="18"/>
    </row>
    <row r="51" spans="1:14" x14ac:dyDescent="0.15">
      <c r="A51" s="45"/>
      <c r="B51" s="46"/>
      <c r="C51" s="47"/>
      <c r="D51" s="13"/>
      <c r="E51" s="48"/>
      <c r="F51" s="41" t="str">
        <f t="shared" si="4"/>
        <v/>
      </c>
      <c r="G51" s="49"/>
      <c r="H51" s="50"/>
      <c r="I51" s="41" t="str">
        <f t="shared" si="1"/>
        <v/>
      </c>
      <c r="J51" s="49"/>
      <c r="K51" s="50"/>
      <c r="L51" s="51" t="str">
        <f t="shared" si="2"/>
        <v/>
      </c>
      <c r="M51" s="46" t="str">
        <f t="shared" si="3"/>
        <v/>
      </c>
      <c r="N51" s="18"/>
    </row>
    <row r="52" spans="1:14" x14ac:dyDescent="0.15">
      <c r="A52" s="45"/>
      <c r="B52" s="46"/>
      <c r="C52" s="47"/>
      <c r="D52" s="13"/>
      <c r="E52" s="48"/>
      <c r="F52" s="41" t="str">
        <f t="shared" si="4"/>
        <v/>
      </c>
      <c r="G52" s="49"/>
      <c r="H52" s="50"/>
      <c r="I52" s="41" t="str">
        <f t="shared" si="1"/>
        <v/>
      </c>
      <c r="J52" s="49"/>
      <c r="K52" s="50"/>
      <c r="L52" s="52" t="str">
        <f t="shared" si="2"/>
        <v/>
      </c>
      <c r="M52" s="53" t="str">
        <f t="shared" si="3"/>
        <v/>
      </c>
      <c r="N52" s="18"/>
    </row>
    <row r="53" spans="1:14" x14ac:dyDescent="0.15">
      <c r="A53" s="37" t="s">
        <v>85</v>
      </c>
      <c r="B53" s="38">
        <f>SUM(M53:M57)</f>
        <v>200000</v>
      </c>
      <c r="C53" s="39" t="s">
        <v>79</v>
      </c>
      <c r="D53" s="12" t="s">
        <v>86</v>
      </c>
      <c r="E53" s="40">
        <v>200000</v>
      </c>
      <c r="F53" s="54" t="str">
        <f t="shared" si="4"/>
        <v>×</v>
      </c>
      <c r="G53" s="42">
        <v>1</v>
      </c>
      <c r="H53" s="43" t="s">
        <v>74</v>
      </c>
      <c r="I53" s="54" t="str">
        <f>IF(G53="","","×")</f>
        <v>×</v>
      </c>
      <c r="J53" s="42">
        <v>1</v>
      </c>
      <c r="K53" s="43" t="s">
        <v>38</v>
      </c>
      <c r="L53" s="44" t="str">
        <f>IF(J53="","","＝")</f>
        <v>＝</v>
      </c>
      <c r="M53" s="38">
        <f>IF(E53*G53*J53=0,"",E53*G53*J53)</f>
        <v>200000</v>
      </c>
      <c r="N53" s="17"/>
    </row>
    <row r="54" spans="1:14" x14ac:dyDescent="0.15">
      <c r="A54" s="45"/>
      <c r="B54" s="46"/>
      <c r="C54" s="47"/>
      <c r="D54" s="13"/>
      <c r="E54" s="48"/>
      <c r="F54" s="41" t="str">
        <f t="shared" si="4"/>
        <v/>
      </c>
      <c r="G54" s="49"/>
      <c r="H54" s="50"/>
      <c r="I54" s="41" t="str">
        <f t="shared" si="1"/>
        <v/>
      </c>
      <c r="J54" s="49"/>
      <c r="K54" s="50"/>
      <c r="L54" s="51" t="str">
        <f t="shared" si="2"/>
        <v/>
      </c>
      <c r="M54" s="46" t="str">
        <f t="shared" si="3"/>
        <v/>
      </c>
      <c r="N54" s="18"/>
    </row>
    <row r="55" spans="1:14" x14ac:dyDescent="0.15">
      <c r="A55" s="45"/>
      <c r="B55" s="46"/>
      <c r="C55" s="47"/>
      <c r="D55" s="13"/>
      <c r="E55" s="48"/>
      <c r="F55" s="41" t="str">
        <f t="shared" si="4"/>
        <v/>
      </c>
      <c r="G55" s="49"/>
      <c r="H55" s="50"/>
      <c r="I55" s="41" t="str">
        <f t="shared" si="1"/>
        <v/>
      </c>
      <c r="J55" s="49"/>
      <c r="K55" s="50"/>
      <c r="L55" s="51" t="str">
        <f t="shared" si="2"/>
        <v/>
      </c>
      <c r="M55" s="46" t="str">
        <f t="shared" si="3"/>
        <v/>
      </c>
      <c r="N55" s="18"/>
    </row>
    <row r="56" spans="1:14" x14ac:dyDescent="0.15">
      <c r="A56" s="45"/>
      <c r="B56" s="46"/>
      <c r="C56" s="47"/>
      <c r="D56" s="13"/>
      <c r="E56" s="48"/>
      <c r="F56" s="41" t="str">
        <f t="shared" si="4"/>
        <v/>
      </c>
      <c r="G56" s="49"/>
      <c r="H56" s="50"/>
      <c r="I56" s="41" t="str">
        <f t="shared" si="1"/>
        <v/>
      </c>
      <c r="J56" s="49"/>
      <c r="K56" s="50"/>
      <c r="L56" s="51" t="str">
        <f t="shared" si="2"/>
        <v/>
      </c>
      <c r="M56" s="46" t="str">
        <f t="shared" si="3"/>
        <v/>
      </c>
      <c r="N56" s="18"/>
    </row>
    <row r="57" spans="1:14" x14ac:dyDescent="0.15">
      <c r="A57" s="59"/>
      <c r="B57" s="46"/>
      <c r="C57" s="60"/>
      <c r="D57" s="14"/>
      <c r="E57" s="55"/>
      <c r="F57" s="56" t="str">
        <f t="shared" si="4"/>
        <v/>
      </c>
      <c r="G57" s="57"/>
      <c r="H57" s="58"/>
      <c r="I57" s="56" t="str">
        <f t="shared" si="1"/>
        <v/>
      </c>
      <c r="J57" s="57"/>
      <c r="K57" s="58"/>
      <c r="L57" s="52" t="str">
        <f t="shared" si="2"/>
        <v/>
      </c>
      <c r="M57" s="53" t="str">
        <f t="shared" si="3"/>
        <v/>
      </c>
      <c r="N57" s="19"/>
    </row>
    <row r="58" spans="1:14" x14ac:dyDescent="0.15">
      <c r="A58" s="37" t="s">
        <v>34</v>
      </c>
      <c r="B58" s="38">
        <f>SUM(M58:M62)</f>
        <v>18400</v>
      </c>
      <c r="C58" s="39" t="s">
        <v>19</v>
      </c>
      <c r="D58" s="12" t="s">
        <v>54</v>
      </c>
      <c r="E58" s="40">
        <v>92</v>
      </c>
      <c r="F58" s="54" t="str">
        <f t="shared" si="4"/>
        <v>×</v>
      </c>
      <c r="G58" s="42">
        <v>200</v>
      </c>
      <c r="H58" s="43" t="s">
        <v>40</v>
      </c>
      <c r="I58" s="54" t="str">
        <f t="shared" ref="I58:I63" si="5">IF(G58="","","×")</f>
        <v>×</v>
      </c>
      <c r="J58" s="42">
        <v>1</v>
      </c>
      <c r="K58" s="43" t="s">
        <v>2</v>
      </c>
      <c r="L58" s="44" t="str">
        <f t="shared" ref="L58:L63" si="6">IF(J58="","","＝")</f>
        <v>＝</v>
      </c>
      <c r="M58" s="38">
        <f t="shared" ref="M58:M63" si="7">IF(E58*G58*J58=0,"",E58*G58*J58)</f>
        <v>18400</v>
      </c>
      <c r="N58" s="17"/>
    </row>
    <row r="59" spans="1:14" x14ac:dyDescent="0.15">
      <c r="A59" s="45"/>
      <c r="B59" s="46"/>
      <c r="C59" s="47"/>
      <c r="D59" s="13"/>
      <c r="E59" s="48"/>
      <c r="F59" s="41" t="str">
        <f t="shared" si="4"/>
        <v/>
      </c>
      <c r="G59" s="49"/>
      <c r="H59" s="50"/>
      <c r="I59" s="41" t="str">
        <f t="shared" si="5"/>
        <v/>
      </c>
      <c r="J59" s="49"/>
      <c r="K59" s="50"/>
      <c r="L59" s="51" t="str">
        <f t="shared" si="6"/>
        <v/>
      </c>
      <c r="M59" s="46" t="str">
        <f t="shared" si="7"/>
        <v/>
      </c>
      <c r="N59" s="18"/>
    </row>
    <row r="60" spans="1:14" x14ac:dyDescent="0.15">
      <c r="A60" s="45"/>
      <c r="B60" s="46"/>
      <c r="C60" s="47"/>
      <c r="D60" s="13"/>
      <c r="E60" s="48"/>
      <c r="F60" s="41" t="str">
        <f t="shared" si="4"/>
        <v/>
      </c>
      <c r="G60" s="49"/>
      <c r="H60" s="50"/>
      <c r="I60" s="41" t="str">
        <f t="shared" si="5"/>
        <v/>
      </c>
      <c r="J60" s="49"/>
      <c r="K60" s="50"/>
      <c r="L60" s="51" t="str">
        <f t="shared" si="6"/>
        <v/>
      </c>
      <c r="M60" s="46" t="str">
        <f t="shared" si="7"/>
        <v/>
      </c>
      <c r="N60" s="18"/>
    </row>
    <row r="61" spans="1:14" x14ac:dyDescent="0.15">
      <c r="A61" s="45"/>
      <c r="B61" s="46"/>
      <c r="C61" s="47"/>
      <c r="D61" s="13"/>
      <c r="E61" s="48"/>
      <c r="F61" s="41" t="str">
        <f t="shared" si="4"/>
        <v/>
      </c>
      <c r="G61" s="49"/>
      <c r="H61" s="50"/>
      <c r="I61" s="41" t="str">
        <f t="shared" si="5"/>
        <v/>
      </c>
      <c r="J61" s="49"/>
      <c r="K61" s="50"/>
      <c r="L61" s="51" t="str">
        <f t="shared" si="6"/>
        <v/>
      </c>
      <c r="M61" s="46" t="str">
        <f t="shared" si="7"/>
        <v/>
      </c>
      <c r="N61" s="18"/>
    </row>
    <row r="62" spans="1:14" x14ac:dyDescent="0.15">
      <c r="A62" s="59"/>
      <c r="B62" s="46"/>
      <c r="C62" s="60"/>
      <c r="D62" s="14"/>
      <c r="E62" s="55"/>
      <c r="F62" s="56" t="str">
        <f t="shared" si="4"/>
        <v/>
      </c>
      <c r="G62" s="57"/>
      <c r="H62" s="58"/>
      <c r="I62" s="56" t="str">
        <f t="shared" si="5"/>
        <v/>
      </c>
      <c r="J62" s="57"/>
      <c r="K62" s="58"/>
      <c r="L62" s="52" t="str">
        <f t="shared" si="6"/>
        <v/>
      </c>
      <c r="M62" s="53" t="str">
        <f t="shared" si="7"/>
        <v/>
      </c>
      <c r="N62" s="19"/>
    </row>
    <row r="63" spans="1:14" x14ac:dyDescent="0.15">
      <c r="A63" s="37" t="s">
        <v>13</v>
      </c>
      <c r="B63" s="38">
        <f>SUM(M63:M67)</f>
        <v>10000</v>
      </c>
      <c r="C63" s="39" t="s">
        <v>79</v>
      </c>
      <c r="D63" s="12" t="s">
        <v>80</v>
      </c>
      <c r="E63" s="40">
        <v>10000</v>
      </c>
      <c r="F63" s="54" t="str">
        <f t="shared" si="4"/>
        <v>×</v>
      </c>
      <c r="G63" s="42">
        <v>1</v>
      </c>
      <c r="H63" s="43" t="s">
        <v>74</v>
      </c>
      <c r="I63" s="54" t="str">
        <f t="shared" si="5"/>
        <v>×</v>
      </c>
      <c r="J63" s="42">
        <v>1</v>
      </c>
      <c r="K63" s="43" t="s">
        <v>2</v>
      </c>
      <c r="L63" s="44" t="str">
        <f t="shared" si="6"/>
        <v>＝</v>
      </c>
      <c r="M63" s="38">
        <f t="shared" si="7"/>
        <v>10000</v>
      </c>
      <c r="N63" s="17"/>
    </row>
    <row r="64" spans="1:14" x14ac:dyDescent="0.15">
      <c r="A64" s="45"/>
      <c r="B64" s="46"/>
      <c r="C64" s="47"/>
      <c r="D64" s="13"/>
      <c r="E64" s="48"/>
      <c r="F64" s="41" t="str">
        <f t="shared" si="4"/>
        <v/>
      </c>
      <c r="G64" s="49"/>
      <c r="H64" s="50"/>
      <c r="I64" s="41" t="str">
        <f t="shared" si="1"/>
        <v/>
      </c>
      <c r="J64" s="49"/>
      <c r="K64" s="50"/>
      <c r="L64" s="51" t="str">
        <f t="shared" si="2"/>
        <v/>
      </c>
      <c r="M64" s="46" t="str">
        <f t="shared" si="3"/>
        <v/>
      </c>
      <c r="N64" s="18"/>
    </row>
    <row r="65" spans="1:14" x14ac:dyDescent="0.15">
      <c r="A65" s="45"/>
      <c r="B65" s="46"/>
      <c r="C65" s="47"/>
      <c r="D65" s="13"/>
      <c r="E65" s="48"/>
      <c r="F65" s="41" t="str">
        <f t="shared" si="4"/>
        <v/>
      </c>
      <c r="G65" s="49"/>
      <c r="H65" s="50"/>
      <c r="I65" s="41" t="str">
        <f t="shared" si="1"/>
        <v/>
      </c>
      <c r="J65" s="49"/>
      <c r="K65" s="50"/>
      <c r="L65" s="51" t="str">
        <f t="shared" si="2"/>
        <v/>
      </c>
      <c r="M65" s="46" t="str">
        <f t="shared" si="3"/>
        <v/>
      </c>
      <c r="N65" s="18"/>
    </row>
    <row r="66" spans="1:14" x14ac:dyDescent="0.15">
      <c r="A66" s="45"/>
      <c r="B66" s="46"/>
      <c r="C66" s="47"/>
      <c r="D66" s="13"/>
      <c r="E66" s="48"/>
      <c r="F66" s="41" t="str">
        <f t="shared" si="4"/>
        <v/>
      </c>
      <c r="G66" s="49"/>
      <c r="H66" s="50"/>
      <c r="I66" s="41" t="str">
        <f t="shared" si="1"/>
        <v/>
      </c>
      <c r="J66" s="49"/>
      <c r="K66" s="50"/>
      <c r="L66" s="51" t="str">
        <f t="shared" si="2"/>
        <v/>
      </c>
      <c r="M66" s="46" t="str">
        <f t="shared" si="3"/>
        <v/>
      </c>
      <c r="N66" s="18"/>
    </row>
    <row r="67" spans="1:14" x14ac:dyDescent="0.15">
      <c r="A67" s="59"/>
      <c r="B67" s="46"/>
      <c r="C67" s="60"/>
      <c r="D67" s="14"/>
      <c r="E67" s="55"/>
      <c r="F67" s="56" t="str">
        <f t="shared" si="4"/>
        <v/>
      </c>
      <c r="G67" s="57"/>
      <c r="H67" s="58"/>
      <c r="I67" s="56" t="str">
        <f t="shared" si="1"/>
        <v/>
      </c>
      <c r="J67" s="57"/>
      <c r="K67" s="58"/>
      <c r="L67" s="52" t="str">
        <f t="shared" si="2"/>
        <v/>
      </c>
      <c r="M67" s="53" t="str">
        <f t="shared" si="3"/>
        <v/>
      </c>
      <c r="N67" s="19"/>
    </row>
    <row r="68" spans="1:14" ht="42" x14ac:dyDescent="0.15">
      <c r="A68" s="37" t="s">
        <v>43</v>
      </c>
      <c r="B68" s="38">
        <f>SUM(M68:M72)</f>
        <v>480000</v>
      </c>
      <c r="C68" s="39" t="s">
        <v>79</v>
      </c>
      <c r="D68" s="12" t="s">
        <v>48</v>
      </c>
      <c r="E68" s="40">
        <v>300000</v>
      </c>
      <c r="F68" s="41" t="str">
        <f t="shared" si="4"/>
        <v>×</v>
      </c>
      <c r="G68" s="42">
        <v>6</v>
      </c>
      <c r="H68" s="43" t="s">
        <v>87</v>
      </c>
      <c r="I68" s="41" t="str">
        <f>IF(G68="","","×")</f>
        <v>×</v>
      </c>
      <c r="J68" s="42">
        <v>0.1</v>
      </c>
      <c r="K68" s="43" t="s">
        <v>90</v>
      </c>
      <c r="L68" s="44" t="str">
        <f>IF(J68="","","＝")</f>
        <v>＝</v>
      </c>
      <c r="M68" s="38">
        <f>IF(E68*G68*J68=0,"",E68*G68*J68)</f>
        <v>180000</v>
      </c>
      <c r="N68" s="17" t="s">
        <v>94</v>
      </c>
    </row>
    <row r="69" spans="1:14" ht="42" x14ac:dyDescent="0.15">
      <c r="A69" s="45"/>
      <c r="B69" s="46"/>
      <c r="C69" s="47" t="s">
        <v>44</v>
      </c>
      <c r="D69" s="13" t="s">
        <v>91</v>
      </c>
      <c r="E69" s="48">
        <v>300000</v>
      </c>
      <c r="F69" s="41" t="str">
        <f t="shared" si="4"/>
        <v>×</v>
      </c>
      <c r="G69" s="49">
        <v>2</v>
      </c>
      <c r="H69" s="50" t="s">
        <v>87</v>
      </c>
      <c r="I69" s="41" t="str">
        <f t="shared" si="1"/>
        <v>×</v>
      </c>
      <c r="J69" s="49">
        <v>0.5</v>
      </c>
      <c r="K69" s="50" t="s">
        <v>90</v>
      </c>
      <c r="L69" s="51" t="str">
        <f t="shared" si="2"/>
        <v>＝</v>
      </c>
      <c r="M69" s="46">
        <f t="shared" si="3"/>
        <v>300000</v>
      </c>
      <c r="N69" s="18" t="s">
        <v>92</v>
      </c>
    </row>
    <row r="70" spans="1:14" x14ac:dyDescent="0.15">
      <c r="A70" s="45"/>
      <c r="B70" s="46"/>
      <c r="C70" s="47"/>
      <c r="D70" s="13"/>
      <c r="E70" s="48"/>
      <c r="F70" s="41" t="str">
        <f t="shared" si="4"/>
        <v/>
      </c>
      <c r="G70" s="49"/>
      <c r="H70" s="50"/>
      <c r="I70" s="41" t="str">
        <f t="shared" si="1"/>
        <v/>
      </c>
      <c r="J70" s="49"/>
      <c r="K70" s="50"/>
      <c r="L70" s="51" t="str">
        <f t="shared" si="2"/>
        <v/>
      </c>
      <c r="M70" s="46" t="str">
        <f t="shared" si="3"/>
        <v/>
      </c>
      <c r="N70" s="20"/>
    </row>
    <row r="71" spans="1:14" x14ac:dyDescent="0.15">
      <c r="A71" s="45"/>
      <c r="B71" s="46"/>
      <c r="C71" s="47"/>
      <c r="D71" s="13"/>
      <c r="E71" s="48"/>
      <c r="F71" s="41" t="str">
        <f t="shared" si="4"/>
        <v/>
      </c>
      <c r="G71" s="49"/>
      <c r="H71" s="50"/>
      <c r="I71" s="41" t="str">
        <f t="shared" si="1"/>
        <v/>
      </c>
      <c r="J71" s="49"/>
      <c r="K71" s="50"/>
      <c r="L71" s="51" t="str">
        <f t="shared" si="2"/>
        <v/>
      </c>
      <c r="M71" s="46" t="str">
        <f t="shared" si="3"/>
        <v/>
      </c>
      <c r="N71" s="20"/>
    </row>
    <row r="72" spans="1:14" ht="12" customHeight="1" x14ac:dyDescent="0.15">
      <c r="A72" s="59"/>
      <c r="B72" s="46"/>
      <c r="C72" s="60"/>
      <c r="D72" s="14"/>
      <c r="E72" s="55"/>
      <c r="F72" s="41" t="str">
        <f t="shared" si="4"/>
        <v/>
      </c>
      <c r="G72" s="57"/>
      <c r="H72" s="58"/>
      <c r="I72" s="41" t="str">
        <f t="shared" si="1"/>
        <v/>
      </c>
      <c r="J72" s="57"/>
      <c r="K72" s="58"/>
      <c r="L72" s="52" t="str">
        <f t="shared" si="2"/>
        <v/>
      </c>
      <c r="M72" s="53" t="str">
        <f t="shared" si="3"/>
        <v/>
      </c>
      <c r="N72" s="19"/>
    </row>
    <row r="73" spans="1:14" x14ac:dyDescent="0.15">
      <c r="A73" s="37" t="s">
        <v>59</v>
      </c>
      <c r="B73" s="38">
        <f>SUM(M73:M77)</f>
        <v>0</v>
      </c>
      <c r="C73" s="39" t="s">
        <v>39</v>
      </c>
      <c r="D73" s="12"/>
      <c r="E73" s="40"/>
      <c r="F73" s="54" t="str">
        <f t="shared" si="4"/>
        <v/>
      </c>
      <c r="G73" s="42"/>
      <c r="H73" s="43" t="s">
        <v>41</v>
      </c>
      <c r="I73" s="54" t="str">
        <f>IF(G73="","","×")</f>
        <v/>
      </c>
      <c r="J73" s="42"/>
      <c r="K73" s="43" t="s">
        <v>37</v>
      </c>
      <c r="L73" s="44" t="str">
        <f>IF(J73="","","＝")</f>
        <v/>
      </c>
      <c r="M73" s="38" t="str">
        <f>IF(E73*G73*J73=0,"",E73*G73*J73)</f>
        <v/>
      </c>
      <c r="N73" s="17"/>
    </row>
    <row r="74" spans="1:14" x14ac:dyDescent="0.15">
      <c r="A74" s="45"/>
      <c r="B74" s="46"/>
      <c r="C74" s="47" t="s">
        <v>44</v>
      </c>
      <c r="D74" s="13"/>
      <c r="E74" s="48"/>
      <c r="F74" s="41" t="str">
        <f t="shared" si="4"/>
        <v/>
      </c>
      <c r="G74" s="49"/>
      <c r="H74" s="50" t="s">
        <v>9</v>
      </c>
      <c r="I74" s="41" t="str">
        <f t="shared" si="1"/>
        <v/>
      </c>
      <c r="J74" s="49"/>
      <c r="K74" s="50" t="s">
        <v>15</v>
      </c>
      <c r="L74" s="51" t="str">
        <f t="shared" si="2"/>
        <v/>
      </c>
      <c r="M74" s="46" t="str">
        <f t="shared" si="3"/>
        <v/>
      </c>
      <c r="N74" s="18"/>
    </row>
    <row r="75" spans="1:14" x14ac:dyDescent="0.15">
      <c r="A75" s="45"/>
      <c r="B75" s="46"/>
      <c r="C75" s="47"/>
      <c r="D75" s="13"/>
      <c r="E75" s="48"/>
      <c r="F75" s="41" t="str">
        <f t="shared" si="4"/>
        <v/>
      </c>
      <c r="G75" s="49"/>
      <c r="H75" s="50"/>
      <c r="I75" s="41" t="str">
        <f t="shared" si="1"/>
        <v/>
      </c>
      <c r="J75" s="49"/>
      <c r="K75" s="50"/>
      <c r="L75" s="51" t="str">
        <f t="shared" si="2"/>
        <v/>
      </c>
      <c r="M75" s="46" t="str">
        <f t="shared" si="3"/>
        <v/>
      </c>
      <c r="N75" s="18"/>
    </row>
    <row r="76" spans="1:14" x14ac:dyDescent="0.15">
      <c r="A76" s="45"/>
      <c r="B76" s="46"/>
      <c r="C76" s="47"/>
      <c r="D76" s="13"/>
      <c r="E76" s="48"/>
      <c r="F76" s="41" t="str">
        <f t="shared" si="4"/>
        <v/>
      </c>
      <c r="G76" s="49"/>
      <c r="H76" s="50"/>
      <c r="I76" s="41" t="str">
        <f t="shared" si="1"/>
        <v/>
      </c>
      <c r="J76" s="49"/>
      <c r="K76" s="50"/>
      <c r="L76" s="51" t="str">
        <f t="shared" si="2"/>
        <v/>
      </c>
      <c r="M76" s="46" t="str">
        <f t="shared" si="3"/>
        <v/>
      </c>
      <c r="N76" s="18"/>
    </row>
    <row r="77" spans="1:14" ht="12" customHeight="1" x14ac:dyDescent="0.15">
      <c r="A77" s="59"/>
      <c r="B77" s="46"/>
      <c r="C77" s="60"/>
      <c r="D77" s="14"/>
      <c r="E77" s="55"/>
      <c r="F77" s="56" t="str">
        <f t="shared" si="4"/>
        <v/>
      </c>
      <c r="G77" s="57"/>
      <c r="H77" s="58"/>
      <c r="I77" s="56" t="str">
        <f t="shared" si="1"/>
        <v/>
      </c>
      <c r="J77" s="57"/>
      <c r="K77" s="58"/>
      <c r="L77" s="52" t="str">
        <f t="shared" si="2"/>
        <v/>
      </c>
      <c r="M77" s="53" t="str">
        <f t="shared" si="3"/>
        <v/>
      </c>
      <c r="N77" s="19"/>
    </row>
    <row r="78" spans="1:14" x14ac:dyDescent="0.15">
      <c r="A78" s="133" t="s">
        <v>22</v>
      </c>
      <c r="B78" s="133"/>
      <c r="C78" s="133"/>
      <c r="D78" s="133"/>
      <c r="E78" s="133"/>
      <c r="F78" s="133"/>
      <c r="G78" s="133"/>
      <c r="H78" s="133"/>
      <c r="I78" s="133"/>
      <c r="J78" s="133"/>
      <c r="K78" s="133"/>
      <c r="L78" s="133"/>
      <c r="M78" s="62">
        <f>IF(SUM(M18:M77)=SUM(B18:B77),SUM(M18:M77),"ERROR：費目合計と小計が一致していません")</f>
        <v>1789400</v>
      </c>
      <c r="N78" s="9" t="s">
        <v>24</v>
      </c>
    </row>
    <row r="79" spans="1:14" ht="13" customHeight="1" x14ac:dyDescent="0.15">
      <c r="A79" s="63"/>
      <c r="B79" s="124" t="s">
        <v>30</v>
      </c>
      <c r="C79" s="124"/>
      <c r="D79" s="124"/>
      <c r="E79" s="124"/>
      <c r="F79" s="124"/>
      <c r="G79" s="124"/>
      <c r="H79" s="124"/>
      <c r="I79" s="124"/>
      <c r="J79" s="124"/>
      <c r="K79" s="124"/>
      <c r="L79" s="125"/>
      <c r="M79" s="62">
        <f>M80-M78</f>
        <v>-9400</v>
      </c>
      <c r="N79" s="9" t="s">
        <v>24</v>
      </c>
    </row>
    <row r="80" spans="1:14" ht="13" customHeight="1" x14ac:dyDescent="0.15">
      <c r="A80" s="126" t="s">
        <v>25</v>
      </c>
      <c r="B80" s="127"/>
      <c r="C80" s="127"/>
      <c r="D80" s="127"/>
      <c r="E80" s="127"/>
      <c r="F80" s="127"/>
      <c r="G80" s="127"/>
      <c r="H80" s="127"/>
      <c r="I80" s="127"/>
      <c r="J80" s="127"/>
      <c r="K80" s="127"/>
      <c r="L80" s="128"/>
      <c r="M80" s="64">
        <f>ROUNDDOWN(M78,-4)</f>
        <v>1780000</v>
      </c>
      <c r="N80" s="10" t="s">
        <v>24</v>
      </c>
    </row>
  </sheetData>
  <mergeCells count="23">
    <mergeCell ref="B16:B17"/>
    <mergeCell ref="A16:A17"/>
    <mergeCell ref="C16:C17"/>
    <mergeCell ref="A8:E8"/>
    <mergeCell ref="B79:L79"/>
    <mergeCell ref="D16:N16"/>
    <mergeCell ref="B9:E9"/>
    <mergeCell ref="A80:L80"/>
    <mergeCell ref="A78:L78"/>
    <mergeCell ref="A2:C2"/>
    <mergeCell ref="A3:C3"/>
    <mergeCell ref="E3:F3"/>
    <mergeCell ref="B10:E10"/>
    <mergeCell ref="B14:E14"/>
    <mergeCell ref="A4:C4"/>
    <mergeCell ref="E4:F4"/>
    <mergeCell ref="A5:C5"/>
    <mergeCell ref="E5:F5"/>
    <mergeCell ref="A6:C6"/>
    <mergeCell ref="E6:F6"/>
    <mergeCell ref="B11:E11"/>
    <mergeCell ref="B13:E13"/>
    <mergeCell ref="B12:E12"/>
  </mergeCells>
  <phoneticPr fontId="2"/>
  <pageMargins left="0.23622047244094491" right="0.23622047244094491" top="0.35" bottom="0.16" header="0.16" footer="0.16"/>
  <pageSetup paperSize="9" scale="81" fitToWidth="0" fitToHeight="0" orientation="portrait" r:id="rId1"/>
  <headerFooter>
    <oddHeader>&amp;R印刷日：&amp;D</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①ビジョン</vt:lpstr>
      <vt:lpstr>②ロジックモデル（図示）</vt:lpstr>
      <vt:lpstr>③ロジックモデル（解説）</vt:lpstr>
      <vt:lpstr>④プロジェクトチーム</vt:lpstr>
      <vt:lpstr>⑤役員名簿</vt:lpstr>
      <vt:lpstr>⑥収支予算</vt:lpstr>
      <vt:lpstr>入力例（⑥収支予算等）</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申請添付資料</dc:title>
  <dc:subject/>
  <dc:creator/>
  <cp:keywords/>
  <dc:description>ver.20170410</dc:description>
  <cp:lastModifiedBy/>
  <cp:lastPrinted>2017-03-15T08:29:43Z</cp:lastPrinted>
  <dcterms:created xsi:type="dcterms:W3CDTF">2011-10-28T02:17:36Z</dcterms:created>
  <dcterms:modified xsi:type="dcterms:W3CDTF">2017-04-10T06:17:05Z</dcterms:modified>
  <cp:category/>
</cp:coreProperties>
</file>