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23"/>
  <workbookPr filterPrivacy="1" codeName="ThisWorkbook"/>
  <xr:revisionPtr revIDLastSave="0" documentId="13_ncr:1_{392B730F-BEC2-9049-B1F1-4AF8AA07D06C}" xr6:coauthVersionLast="40" xr6:coauthVersionMax="40" xr10:uidLastSave="{00000000-0000-0000-0000-000000000000}"/>
  <bookViews>
    <workbookView xWindow="0" yWindow="460" windowWidth="23200" windowHeight="11260" activeTab="1" xr2:uid="{00000000-000D-0000-FFFF-FFFF00000000}"/>
  </bookViews>
  <sheets>
    <sheet name="入力例" sheetId="28" r:id="rId1"/>
    <sheet name="入力フォーム" sheetId="30" r:id="rId2"/>
  </sheets>
  <definedNames>
    <definedName name="A">入力フォーム!$D$131</definedName>
    <definedName name="DantaiKinyu">入力フォーム!$B$1:$N$2,入力フォーム!$D$4:$N$4,入力フォーム!$A$10:$N$20,入力フォーム!$D$27,入力フォーム!$B$31:$E$35,入力フォーム!$N$40:$N$41,入力フォーム!$N$42:$N$99,入力フォーム!$J$40:$K$99,入力フォーム!$G$40:$H$99,入力フォーム!$C$40:$E$99,入力フォーム!$A$40,入力フォーム!$A$45,入力フォーム!$A$50,入力フォーム!$A$55,入力フォーム!$A$60,入力フォーム!$A$65,入力フォーム!$A$70,入力フォーム!$A$75,入力フォーム!$A$80,入力フォーム!$A$85,入力フォーム!$A$90,入力フォーム!$A$95,入力フォーム!$A$106:$N$118</definedName>
    <definedName name="_xlnm.Print_Area" localSheetId="1">入力フォーム!$A$1:$N$140</definedName>
    <definedName name="_xlnm.Print_Area" localSheetId="0">入力例!$A$1:$N$140</definedName>
    <definedName name="あなたのまちづくり">入力フォーム!$U$2:$U$4</definedName>
    <definedName name="みんなのいのち">入力フォーム!$V$2:$V$4</definedName>
    <definedName name="海と身近にふれあう">入力フォーム!$S$2</definedName>
    <definedName name="海と船の研究">入力フォーム!$P$2</definedName>
    <definedName name="海の安全・環境をまもる">入力フォーム!$R$2</definedName>
    <definedName name="海をささえる人づくり">入力フォーム!$Q$2</definedName>
    <definedName name="海洋教育の推進">入力フォーム!$T$2</definedName>
    <definedName name="子ども・若者の未来">入力フォーム!$W$2:$W$4</definedName>
    <definedName name="豊かな文化">入力フォーム!$X$2:$X$4</definedName>
  </definedNames>
  <calcPr calcId="191029"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1" i="28" l="1"/>
  <c r="I41" i="28"/>
  <c r="L41" i="28"/>
  <c r="M41" i="28"/>
  <c r="M62" i="28" l="1"/>
  <c r="M63" i="28"/>
  <c r="M64" i="28"/>
  <c r="M65" i="28"/>
  <c r="M66" i="28"/>
  <c r="M67" i="28"/>
  <c r="M68" i="28"/>
  <c r="M69" i="28"/>
  <c r="M70" i="28"/>
  <c r="M71" i="28"/>
  <c r="M72" i="28"/>
  <c r="M73" i="28"/>
  <c r="M74" i="28"/>
  <c r="M75" i="28"/>
  <c r="M76" i="28"/>
  <c r="M77" i="28"/>
  <c r="M78" i="28"/>
  <c r="M79" i="28"/>
  <c r="M80" i="28"/>
  <c r="M81" i="28"/>
  <c r="M82" i="28"/>
  <c r="M83" i="28"/>
  <c r="M84" i="28"/>
  <c r="M85" i="28"/>
  <c r="M86" i="28"/>
  <c r="M87" i="28"/>
  <c r="M88" i="28"/>
  <c r="M89" i="28"/>
  <c r="M90" i="28"/>
  <c r="M91" i="28"/>
  <c r="M92" i="28"/>
  <c r="M93" i="28"/>
  <c r="M94" i="28"/>
  <c r="M95" i="28"/>
  <c r="M96" i="28"/>
  <c r="M97" i="28"/>
  <c r="M98" i="28"/>
  <c r="M56" i="28"/>
  <c r="M57" i="28"/>
  <c r="M58" i="28"/>
  <c r="M59" i="28"/>
  <c r="M60" i="28"/>
  <c r="M61" i="28"/>
  <c r="M55" i="28"/>
  <c r="L55" i="28"/>
  <c r="I55" i="28"/>
  <c r="F55" i="28"/>
  <c r="F61" i="28"/>
  <c r="M50" i="28"/>
  <c r="M40" i="28"/>
  <c r="M42" i="28"/>
  <c r="M43" i="28"/>
  <c r="M44" i="28"/>
  <c r="M45" i="28"/>
  <c r="M46" i="28"/>
  <c r="M47" i="28"/>
  <c r="M48" i="28"/>
  <c r="M49" i="28"/>
  <c r="M51" i="28"/>
  <c r="M53" i="28"/>
  <c r="M54" i="28"/>
  <c r="M99" i="28"/>
  <c r="F35" i="28"/>
  <c r="F34" i="28"/>
  <c r="F33" i="28"/>
  <c r="F35" i="30"/>
  <c r="F34" i="30"/>
  <c r="F33" i="30"/>
  <c r="M99" i="30"/>
  <c r="L99" i="30"/>
  <c r="I99" i="30"/>
  <c r="M98" i="30"/>
  <c r="L98" i="30"/>
  <c r="I98" i="30"/>
  <c r="M97" i="30"/>
  <c r="M95" i="30"/>
  <c r="M96" i="30"/>
  <c r="L97" i="30"/>
  <c r="I97" i="30"/>
  <c r="L96" i="30"/>
  <c r="I96" i="30"/>
  <c r="L95" i="30"/>
  <c r="I95" i="30"/>
  <c r="M94" i="30"/>
  <c r="L94" i="30"/>
  <c r="I94" i="30"/>
  <c r="M93" i="30"/>
  <c r="L93" i="30"/>
  <c r="I93" i="30"/>
  <c r="M92" i="30"/>
  <c r="L92" i="30"/>
  <c r="I92" i="30"/>
  <c r="M91" i="30"/>
  <c r="L91" i="30"/>
  <c r="I91" i="30"/>
  <c r="M90" i="30"/>
  <c r="L90" i="30"/>
  <c r="I90" i="30"/>
  <c r="M89" i="30"/>
  <c r="L89" i="30"/>
  <c r="I89" i="30"/>
  <c r="M88" i="30"/>
  <c r="L88" i="30"/>
  <c r="I88" i="30"/>
  <c r="M87" i="30"/>
  <c r="L87" i="30"/>
  <c r="I87" i="30"/>
  <c r="M86" i="30"/>
  <c r="L86" i="30"/>
  <c r="I86" i="30"/>
  <c r="M85" i="30"/>
  <c r="L85" i="30"/>
  <c r="I85" i="30"/>
  <c r="M84" i="30"/>
  <c r="L84" i="30"/>
  <c r="I84" i="30"/>
  <c r="M83" i="30"/>
  <c r="L83" i="30"/>
  <c r="I83" i="30"/>
  <c r="M82" i="30"/>
  <c r="M80" i="30"/>
  <c r="M81" i="30"/>
  <c r="L82" i="30"/>
  <c r="I82" i="30"/>
  <c r="L81" i="30"/>
  <c r="I81" i="30"/>
  <c r="L80" i="30"/>
  <c r="I80" i="30"/>
  <c r="M79" i="30"/>
  <c r="L79" i="30"/>
  <c r="I79" i="30"/>
  <c r="M78" i="30"/>
  <c r="L78" i="30"/>
  <c r="I78" i="30"/>
  <c r="M77" i="30"/>
  <c r="L77" i="30"/>
  <c r="I77" i="30"/>
  <c r="M76" i="30"/>
  <c r="L76" i="30"/>
  <c r="I76" i="30"/>
  <c r="M75" i="30"/>
  <c r="L75" i="30"/>
  <c r="I75" i="30"/>
  <c r="M74" i="30"/>
  <c r="L74" i="30"/>
  <c r="I74" i="30"/>
  <c r="M73" i="30"/>
  <c r="L73" i="30"/>
  <c r="I73" i="30"/>
  <c r="M72" i="30"/>
  <c r="L72" i="30"/>
  <c r="I72" i="30"/>
  <c r="M71" i="30"/>
  <c r="L71" i="30"/>
  <c r="I71" i="30"/>
  <c r="M70" i="30"/>
  <c r="L70" i="30"/>
  <c r="I70" i="30"/>
  <c r="M69" i="30"/>
  <c r="L69" i="30"/>
  <c r="I69" i="30"/>
  <c r="M68" i="30"/>
  <c r="L68" i="30"/>
  <c r="I68" i="30"/>
  <c r="M67" i="30"/>
  <c r="M65" i="30"/>
  <c r="M66" i="30"/>
  <c r="L67" i="30"/>
  <c r="I67" i="30"/>
  <c r="L66" i="30"/>
  <c r="I66" i="30"/>
  <c r="L65" i="30"/>
  <c r="I65" i="30"/>
  <c r="M64" i="30"/>
  <c r="L64" i="30"/>
  <c r="I64" i="30"/>
  <c r="M63" i="30"/>
  <c r="L63" i="30"/>
  <c r="I63" i="30"/>
  <c r="M62" i="30"/>
  <c r="L62" i="30"/>
  <c r="I62" i="30"/>
  <c r="M61" i="30"/>
  <c r="L61" i="30"/>
  <c r="I61" i="30"/>
  <c r="M60" i="30"/>
  <c r="L60" i="30"/>
  <c r="I60" i="30"/>
  <c r="M59" i="30"/>
  <c r="L59" i="30"/>
  <c r="I59" i="30"/>
  <c r="M58" i="30"/>
  <c r="L58" i="30"/>
  <c r="I58" i="30"/>
  <c r="M57" i="30"/>
  <c r="L57" i="30"/>
  <c r="I57" i="30"/>
  <c r="M56" i="30"/>
  <c r="L56" i="30"/>
  <c r="I56" i="30"/>
  <c r="M55" i="30"/>
  <c r="L55" i="30"/>
  <c r="I55" i="30"/>
  <c r="M54" i="30"/>
  <c r="L54" i="30"/>
  <c r="I54" i="30"/>
  <c r="M53" i="30"/>
  <c r="L53" i="30"/>
  <c r="I53" i="30"/>
  <c r="M52" i="30"/>
  <c r="L52" i="30"/>
  <c r="I52" i="30"/>
  <c r="M51" i="30"/>
  <c r="L51" i="30"/>
  <c r="I51" i="30"/>
  <c r="M50" i="30"/>
  <c r="L50" i="30"/>
  <c r="I50" i="30"/>
  <c r="M49" i="30"/>
  <c r="L49" i="30"/>
  <c r="I49" i="30"/>
  <c r="M48" i="30"/>
  <c r="L48" i="30"/>
  <c r="I48" i="30"/>
  <c r="M47" i="30"/>
  <c r="M45" i="30"/>
  <c r="M46" i="30"/>
  <c r="L47" i="30"/>
  <c r="I47" i="30"/>
  <c r="L46" i="30"/>
  <c r="I46" i="30"/>
  <c r="L45" i="30"/>
  <c r="I45" i="30"/>
  <c r="L40" i="30"/>
  <c r="F40" i="30"/>
  <c r="I44" i="30"/>
  <c r="I43" i="30"/>
  <c r="I42" i="30"/>
  <c r="I41" i="30"/>
  <c r="I40" i="30"/>
  <c r="L44" i="30"/>
  <c r="L43" i="30"/>
  <c r="L42" i="30"/>
  <c r="L41" i="30"/>
  <c r="M44" i="30"/>
  <c r="M43" i="30"/>
  <c r="M42" i="30"/>
  <c r="M41" i="30"/>
  <c r="F32" i="30"/>
  <c r="M40" i="30"/>
  <c r="F99" i="30"/>
  <c r="F98" i="30"/>
  <c r="F97" i="30"/>
  <c r="F96" i="30"/>
  <c r="F95" i="30"/>
  <c r="F94" i="30"/>
  <c r="F93" i="30"/>
  <c r="F92" i="30"/>
  <c r="F91" i="30"/>
  <c r="F90" i="30"/>
  <c r="F89" i="30"/>
  <c r="F88" i="30"/>
  <c r="F87" i="30"/>
  <c r="F86" i="30"/>
  <c r="F85" i="30"/>
  <c r="F84" i="30"/>
  <c r="F83" i="30"/>
  <c r="F82" i="30"/>
  <c r="F81" i="30"/>
  <c r="F80" i="30"/>
  <c r="F79" i="30"/>
  <c r="F78" i="30"/>
  <c r="F77" i="30"/>
  <c r="F76" i="30"/>
  <c r="F75" i="30"/>
  <c r="F74" i="30"/>
  <c r="F73" i="30"/>
  <c r="F72" i="30"/>
  <c r="F71" i="30"/>
  <c r="F70" i="30"/>
  <c r="F69" i="30"/>
  <c r="F68" i="30"/>
  <c r="F67" i="30"/>
  <c r="F66" i="30"/>
  <c r="F65" i="30"/>
  <c r="F64" i="30"/>
  <c r="F63" i="30"/>
  <c r="F62" i="30"/>
  <c r="F61" i="30"/>
  <c r="F60" i="30"/>
  <c r="F59" i="30"/>
  <c r="F58" i="30"/>
  <c r="F57" i="30"/>
  <c r="F56" i="30"/>
  <c r="F55" i="30"/>
  <c r="F54" i="30"/>
  <c r="F53" i="30"/>
  <c r="F52" i="30"/>
  <c r="F51" i="30"/>
  <c r="F50" i="30"/>
  <c r="F49" i="30"/>
  <c r="F48" i="30"/>
  <c r="F47" i="30"/>
  <c r="F46" i="30"/>
  <c r="F45" i="30"/>
  <c r="F44" i="30"/>
  <c r="F43" i="30"/>
  <c r="F42" i="30"/>
  <c r="F41" i="30"/>
  <c r="L84" i="28"/>
  <c r="I84" i="28"/>
  <c r="F84" i="28"/>
  <c r="L83" i="28"/>
  <c r="I83" i="28"/>
  <c r="F83" i="28"/>
  <c r="L82" i="28"/>
  <c r="I82" i="28"/>
  <c r="F82" i="28"/>
  <c r="F81" i="28"/>
  <c r="F80" i="28"/>
  <c r="I60" i="28"/>
  <c r="F60" i="28"/>
  <c r="L51" i="28"/>
  <c r="I51" i="28"/>
  <c r="F51" i="28"/>
  <c r="L95" i="28"/>
  <c r="L99" i="28"/>
  <c r="L98" i="28"/>
  <c r="L97" i="28"/>
  <c r="L96" i="28"/>
  <c r="L89" i="28"/>
  <c r="L88" i="28"/>
  <c r="L87" i="28"/>
  <c r="L86" i="28"/>
  <c r="L79" i="28"/>
  <c r="L78" i="28"/>
  <c r="L77" i="28"/>
  <c r="L74" i="28"/>
  <c r="L73" i="28"/>
  <c r="L72" i="28"/>
  <c r="L69" i="28"/>
  <c r="L68" i="28"/>
  <c r="L67" i="28"/>
  <c r="L64" i="28"/>
  <c r="L63" i="28"/>
  <c r="L62" i="28"/>
  <c r="L59" i="28"/>
  <c r="L54" i="28"/>
  <c r="L53" i="28"/>
  <c r="L50" i="28"/>
  <c r="L49" i="28"/>
  <c r="L48" i="28"/>
  <c r="L47" i="28"/>
  <c r="L46" i="28"/>
  <c r="L45" i="28"/>
  <c r="I89" i="28"/>
  <c r="I88" i="28"/>
  <c r="I87" i="28"/>
  <c r="I86" i="28"/>
  <c r="I79" i="28"/>
  <c r="I78" i="28"/>
  <c r="I77" i="28"/>
  <c r="I76" i="28"/>
  <c r="I75" i="28"/>
  <c r="I74" i="28"/>
  <c r="I73" i="28"/>
  <c r="I72" i="28"/>
  <c r="I70" i="28"/>
  <c r="I69" i="28"/>
  <c r="I68" i="28"/>
  <c r="I67" i="28"/>
  <c r="I65" i="28"/>
  <c r="I64" i="28"/>
  <c r="I63" i="28"/>
  <c r="I62" i="28"/>
  <c r="I59" i="28"/>
  <c r="I54" i="28"/>
  <c r="I53" i="28"/>
  <c r="I50" i="28"/>
  <c r="F89" i="28"/>
  <c r="F88" i="28"/>
  <c r="F87" i="28"/>
  <c r="F86" i="28"/>
  <c r="F85" i="28"/>
  <c r="F79" i="28"/>
  <c r="F78" i="28"/>
  <c r="F77" i="28"/>
  <c r="F76" i="28"/>
  <c r="F75" i="28"/>
  <c r="F74" i="28"/>
  <c r="F73" i="28"/>
  <c r="F72" i="28"/>
  <c r="F70" i="28"/>
  <c r="F69" i="28"/>
  <c r="F68" i="28"/>
  <c r="F67" i="28"/>
  <c r="F65" i="28"/>
  <c r="F64" i="28"/>
  <c r="F63" i="28"/>
  <c r="F62" i="28"/>
  <c r="F59" i="28"/>
  <c r="F54" i="28"/>
  <c r="F53" i="28"/>
  <c r="F50" i="28"/>
  <c r="I49" i="28"/>
  <c r="I48" i="28"/>
  <c r="I47" i="28"/>
  <c r="I46" i="28"/>
  <c r="I45" i="28"/>
  <c r="F49" i="28"/>
  <c r="F48" i="28"/>
  <c r="F47" i="28"/>
  <c r="F46" i="28"/>
  <c r="F45" i="28"/>
  <c r="L44" i="28"/>
  <c r="L43" i="28"/>
  <c r="L42" i="28"/>
  <c r="L40" i="28"/>
  <c r="I44" i="28"/>
  <c r="I43" i="28"/>
  <c r="I42" i="28"/>
  <c r="I40" i="28"/>
  <c r="F40" i="28"/>
  <c r="F44" i="28"/>
  <c r="F43" i="28"/>
  <c r="F42" i="28"/>
  <c r="F31" i="30"/>
  <c r="B40" i="30" l="1"/>
  <c r="B50" i="30"/>
  <c r="B55" i="30"/>
  <c r="B70" i="30"/>
  <c r="B90" i="30"/>
  <c r="B65" i="28"/>
  <c r="F32" i="28"/>
  <c r="F31" i="28"/>
  <c r="B60" i="28"/>
  <c r="B55" i="28"/>
  <c r="B85" i="28"/>
  <c r="B80" i="28"/>
  <c r="B70" i="28"/>
  <c r="B50" i="28"/>
  <c r="B45" i="28"/>
  <c r="B65" i="30"/>
  <c r="B85" i="30"/>
  <c r="B45" i="30"/>
  <c r="B60" i="30"/>
  <c r="B40" i="28"/>
  <c r="B95" i="30"/>
  <c r="B75" i="30"/>
  <c r="B80" i="30"/>
  <c r="B75" i="28"/>
  <c r="M100" i="30" l="1"/>
  <c r="M102" i="30" s="1"/>
  <c r="F36" i="30" s="1"/>
  <c r="M100" i="28"/>
  <c r="M102" i="28" s="1"/>
  <c r="F36" i="28" s="1"/>
  <c r="M101" i="30" l="1"/>
  <c r="D26" i="30"/>
  <c r="D24" i="30" s="1"/>
  <c r="D25" i="30" s="1"/>
  <c r="M101" i="28"/>
  <c r="D26" i="28"/>
  <c r="D24" i="28" s="1"/>
  <c r="D25" i="28" s="1"/>
</calcChain>
</file>

<file path=xl/sharedStrings.xml><?xml version="1.0" encoding="utf-8"?>
<sst xmlns="http://schemas.openxmlformats.org/spreadsheetml/2006/main" count="287" uniqueCount="172">
  <si>
    <t>算出根拠</t>
    <rPh sb="0" eb="2">
      <t>サンシュツ</t>
    </rPh>
    <rPh sb="2" eb="4">
      <t>コンキョ</t>
    </rPh>
    <phoneticPr fontId="3"/>
  </si>
  <si>
    <t>備考</t>
    <rPh sb="0" eb="2">
      <t>ビコウ</t>
    </rPh>
    <phoneticPr fontId="3"/>
  </si>
  <si>
    <t>回</t>
    <rPh sb="0" eb="1">
      <t>カイ</t>
    </rPh>
    <phoneticPr fontId="2"/>
  </si>
  <si>
    <t>委託費</t>
    <rPh sb="0" eb="2">
      <t>イタク</t>
    </rPh>
    <rPh sb="2" eb="3">
      <t>ヒ</t>
    </rPh>
    <phoneticPr fontId="2"/>
  </si>
  <si>
    <t>回</t>
    <rPh sb="0" eb="1">
      <t>カイ</t>
    </rPh>
    <phoneticPr fontId="2"/>
  </si>
  <si>
    <t>単位</t>
    <rPh sb="0" eb="2">
      <t>タンイ</t>
    </rPh>
    <phoneticPr fontId="2"/>
  </si>
  <si>
    <t>項目名</t>
    <rPh sb="0" eb="2">
      <t>コウモク</t>
    </rPh>
    <rPh sb="2" eb="3">
      <t>メイ</t>
    </rPh>
    <phoneticPr fontId="2"/>
  </si>
  <si>
    <t>積</t>
    <rPh sb="0" eb="1">
      <t>セキ</t>
    </rPh>
    <phoneticPr fontId="2"/>
  </si>
  <si>
    <t>値</t>
    <rPh sb="0" eb="1">
      <t>チ</t>
    </rPh>
    <phoneticPr fontId="2"/>
  </si>
  <si>
    <t>人</t>
    <rPh sb="0" eb="1">
      <t>ヒト</t>
    </rPh>
    <phoneticPr fontId="2"/>
  </si>
  <si>
    <t>費目</t>
    <rPh sb="0" eb="2">
      <t>ヒモク</t>
    </rPh>
    <phoneticPr fontId="2"/>
  </si>
  <si>
    <t>雑費</t>
    <rPh sb="0" eb="2">
      <t>ザッピ</t>
    </rPh>
    <phoneticPr fontId="2"/>
  </si>
  <si>
    <t>単価(円）</t>
    <rPh sb="0" eb="2">
      <t>タンカ</t>
    </rPh>
    <rPh sb="3" eb="4">
      <t>エン</t>
    </rPh>
    <phoneticPr fontId="2"/>
  </si>
  <si>
    <t>日</t>
    <rPh sb="0" eb="1">
      <t>ニチ</t>
    </rPh>
    <phoneticPr fontId="2"/>
  </si>
  <si>
    <t>収入</t>
    <rPh sb="0" eb="2">
      <t>シュウニュウ</t>
    </rPh>
    <phoneticPr fontId="3"/>
  </si>
  <si>
    <t>A.助成金申請額</t>
    <rPh sb="2" eb="4">
      <t>ジョセイ</t>
    </rPh>
    <rPh sb="4" eb="5">
      <t>キン</t>
    </rPh>
    <rPh sb="5" eb="7">
      <t>シンセイ</t>
    </rPh>
    <rPh sb="7" eb="8">
      <t>ガク</t>
    </rPh>
    <phoneticPr fontId="3"/>
  </si>
  <si>
    <t>B.自己負担金額</t>
    <rPh sb="2" eb="4">
      <t>ジコ</t>
    </rPh>
    <rPh sb="4" eb="6">
      <t>フタン</t>
    </rPh>
    <rPh sb="6" eb="7">
      <t>キン</t>
    </rPh>
    <rPh sb="7" eb="8">
      <t>ガク</t>
    </rPh>
    <phoneticPr fontId="3"/>
  </si>
  <si>
    <t>合計（事業費総額）</t>
    <rPh sb="0" eb="2">
      <t>ゴウケイ</t>
    </rPh>
    <rPh sb="3" eb="6">
      <t>ジギョウヒ</t>
    </rPh>
    <rPh sb="6" eb="8">
      <t>ソウガク</t>
    </rPh>
    <phoneticPr fontId="2"/>
  </si>
  <si>
    <t>金額(円）</t>
    <rPh sb="0" eb="2">
      <t>キンガク</t>
    </rPh>
    <rPh sb="3" eb="4">
      <t>エン</t>
    </rPh>
    <phoneticPr fontId="3"/>
  </si>
  <si>
    <t>←自動計算</t>
    <rPh sb="1" eb="3">
      <t>ジドウ</t>
    </rPh>
    <rPh sb="3" eb="5">
      <t>ケイサン</t>
    </rPh>
    <phoneticPr fontId="2"/>
  </si>
  <si>
    <t>申請事業費総額（1万円未満は切り捨て）</t>
    <rPh sb="0" eb="2">
      <t>シンセイ</t>
    </rPh>
    <rPh sb="2" eb="5">
      <t>ジギョウヒ</t>
    </rPh>
    <rPh sb="5" eb="7">
      <t>ソウガク</t>
    </rPh>
    <rPh sb="9" eb="11">
      <t>マンエン</t>
    </rPh>
    <rPh sb="11" eb="13">
      <t>ミマン</t>
    </rPh>
    <rPh sb="14" eb="15">
      <t>キ</t>
    </rPh>
    <rPh sb="16" eb="17">
      <t>ス</t>
    </rPh>
    <phoneticPr fontId="2"/>
  </si>
  <si>
    <t>C.申請事業費総額（A+B)</t>
    <rPh sb="2" eb="4">
      <t>シンセイ</t>
    </rPh>
    <rPh sb="4" eb="6">
      <t>ジギョウ</t>
    </rPh>
    <rPh sb="6" eb="7">
      <t>ヒ</t>
    </rPh>
    <rPh sb="7" eb="9">
      <t>ソウガク</t>
    </rPh>
    <phoneticPr fontId="3"/>
  </si>
  <si>
    <t>申請時調整減額</t>
    <rPh sb="0" eb="2">
      <t>シンセイ</t>
    </rPh>
    <rPh sb="2" eb="3">
      <t>トキ</t>
    </rPh>
    <rPh sb="3" eb="5">
      <t>チョウセイ</t>
    </rPh>
    <rPh sb="5" eb="7">
      <t>ゲンガク</t>
    </rPh>
    <phoneticPr fontId="2"/>
  </si>
  <si>
    <t>会議費</t>
    <rPh sb="0" eb="3">
      <t>カイギヒ</t>
    </rPh>
    <phoneticPr fontId="2"/>
  </si>
  <si>
    <t>人</t>
    <rPh sb="0" eb="1">
      <t>ニン</t>
    </rPh>
    <phoneticPr fontId="2"/>
  </si>
  <si>
    <t>←自動計算</t>
    <phoneticPr fontId="2"/>
  </si>
  <si>
    <t>内容</t>
    <rPh sb="0" eb="2">
      <t>ナイヨウ</t>
    </rPh>
    <phoneticPr fontId="2"/>
  </si>
  <si>
    <t>備考</t>
    <rPh sb="0" eb="2">
      <t>ビコウ</t>
    </rPh>
    <phoneticPr fontId="2"/>
  </si>
  <si>
    <t>団体名</t>
    <rPh sb="0" eb="2">
      <t>ダンタイ</t>
    </rPh>
    <rPh sb="2" eb="3">
      <t>メイ</t>
    </rPh>
    <phoneticPr fontId="2"/>
  </si>
  <si>
    <t>事業名</t>
    <rPh sb="0" eb="2">
      <t>ジギョウ</t>
    </rPh>
    <rPh sb="2" eb="3">
      <t>メイ</t>
    </rPh>
    <phoneticPr fontId="2"/>
  </si>
  <si>
    <t>役職名称</t>
    <rPh sb="0" eb="2">
      <t>ヤクショク</t>
    </rPh>
    <rPh sb="2" eb="4">
      <t>メイショウ</t>
    </rPh>
    <phoneticPr fontId="2"/>
  </si>
  <si>
    <t>役員名</t>
    <rPh sb="0" eb="2">
      <t>ヤクイン</t>
    </rPh>
    <rPh sb="2" eb="3">
      <t>メイ</t>
    </rPh>
    <phoneticPr fontId="2"/>
  </si>
  <si>
    <t>職業・ＴＥＬ</t>
    <rPh sb="0" eb="2">
      <t>ショクギョウ</t>
    </rPh>
    <phoneticPr fontId="2"/>
  </si>
  <si>
    <t>理事長</t>
    <rPh sb="0" eb="3">
      <t>リジチョウ</t>
    </rPh>
    <phoneticPr fontId="2"/>
  </si>
  <si>
    <t>監事</t>
    <rPh sb="0" eb="2">
      <t>カンジ</t>
    </rPh>
    <phoneticPr fontId="2"/>
  </si>
  <si>
    <t>理事</t>
    <rPh sb="0" eb="2">
      <t>リジ</t>
    </rPh>
    <phoneticPr fontId="2"/>
  </si>
  <si>
    <t>日本　花子</t>
    <rPh sb="0" eb="2">
      <t>ニホン</t>
    </rPh>
    <rPh sb="3" eb="5">
      <t>ハナコ</t>
    </rPh>
    <phoneticPr fontId="2"/>
  </si>
  <si>
    <t>公益　次郎</t>
    <rPh sb="0" eb="2">
      <t>コウエキ</t>
    </rPh>
    <rPh sb="3" eb="5">
      <t>ジロウ</t>
    </rPh>
    <phoneticPr fontId="2"/>
  </si>
  <si>
    <t>海洋　太郎</t>
    <rPh sb="0" eb="2">
      <t>カイヨウ</t>
    </rPh>
    <rPh sb="3" eb="5">
      <t>タロウ</t>
    </rPh>
    <phoneticPr fontId="2"/>
  </si>
  <si>
    <t>常勤</t>
    <rPh sb="0" eb="2">
      <t>ジョウキン</t>
    </rPh>
    <phoneticPr fontId="2"/>
  </si>
  <si>
    <t>非常勤</t>
    <rPh sb="0" eb="3">
      <t>ヒジョウキン</t>
    </rPh>
    <phoneticPr fontId="2"/>
  </si>
  <si>
    <t>自営業   （○○ - ○○○○ - ○○○○）</t>
    <phoneticPr fontId="2"/>
  </si>
  <si>
    <t>会社員　 （×× - ×××× - ××××）</t>
    <phoneticPr fontId="2"/>
  </si>
  <si>
    <t>支出</t>
    <rPh sb="0" eb="2">
      <t>シシュツ</t>
    </rPh>
    <phoneticPr fontId="2"/>
  </si>
  <si>
    <t>１．役員名簿</t>
    <rPh sb="2" eb="4">
      <t>ヤクイン</t>
    </rPh>
    <rPh sb="4" eb="6">
      <t>メイボ</t>
    </rPh>
    <phoneticPr fontId="2"/>
  </si>
  <si>
    <t>２．収支予算</t>
    <rPh sb="2" eb="4">
      <t>シュウシ</t>
    </rPh>
    <rPh sb="4" eb="6">
      <t>ヨサン</t>
    </rPh>
    <phoneticPr fontId="2"/>
  </si>
  <si>
    <t>３．事業スケジュール</t>
    <rPh sb="2" eb="4">
      <t>ジギョウ</t>
    </rPh>
    <phoneticPr fontId="2"/>
  </si>
  <si>
    <t>費目合計
(自動計算）</t>
    <rPh sb="0" eb="2">
      <t>ヒモク</t>
    </rPh>
    <rPh sb="2" eb="4">
      <t>ゴウケイ</t>
    </rPh>
    <phoneticPr fontId="2"/>
  </si>
  <si>
    <t>人</t>
    <rPh sb="0" eb="1">
      <t>ニン</t>
    </rPh>
    <phoneticPr fontId="2"/>
  </si>
  <si>
    <t>回</t>
    <rPh sb="0" eb="1">
      <t>カイ</t>
    </rPh>
    <phoneticPr fontId="2"/>
  </si>
  <si>
    <t>式</t>
    <rPh sb="0" eb="1">
      <t>シキ</t>
    </rPh>
    <phoneticPr fontId="2"/>
  </si>
  <si>
    <t>D. 補助率</t>
    <rPh sb="3" eb="5">
      <t>ホジョ</t>
    </rPh>
    <rPh sb="5" eb="6">
      <t>リツ</t>
    </rPh>
    <phoneticPr fontId="2"/>
  </si>
  <si>
    <t>小計
(自動計算）</t>
    <rPh sb="0" eb="2">
      <t>コバカリ</t>
    </rPh>
    <rPh sb="4" eb="6">
      <t>ジドウ</t>
    </rPh>
    <rPh sb="6" eb="8">
      <t>ケイサン</t>
    </rPh>
    <phoneticPr fontId="2"/>
  </si>
  <si>
    <t>学校教員（△△ - △△△△ - △△△△）</t>
    <phoneticPr fontId="2"/>
  </si>
  <si>
    <t>ア．障害者や高齢者の地域生活を支える車両の整備</t>
  </si>
  <si>
    <t>イ．障害者の地域生活や社会参加を支える仕組みづくり</t>
  </si>
  <si>
    <t>ア．在宅ホスピス・緩和ケア等の推進</t>
  </si>
  <si>
    <t>ア．特別養子縁組や里親など子どもが家庭で暮らすための取り組み</t>
  </si>
  <si>
    <t>イ．貧困の世代間連鎖を防ぐ施策を実証する取り組み</t>
  </si>
  <si>
    <t>ア．新たな手法を取り入れ伝統文化を発展させる取り組み</t>
  </si>
  <si>
    <t>子ども・若者の未来</t>
  </si>
  <si>
    <t>海と船の研究</t>
  </si>
  <si>
    <t>海をささえる人づくり</t>
  </si>
  <si>
    <t>海の安全・環境をまもる</t>
  </si>
  <si>
    <t>海と身近にふれあう</t>
  </si>
  <si>
    <t>海洋教育の推進</t>
  </si>
  <si>
    <t>あなたのまちづくり</t>
  </si>
  <si>
    <t>豊かな文化</t>
  </si>
  <si>
    <t>イ．障害の有無を超えた価値ある芸術作品を、社会に伝え広める取り組み</t>
  </si>
  <si>
    <t>ウ．地域の特色を生かした住民を主体とした新たな地域づくり</t>
  </si>
  <si>
    <t>ウ．その他 みんなのいのち</t>
  </si>
  <si>
    <t>ウ．その他 子ども・若者の未来</t>
  </si>
  <si>
    <t>ウ．その他 豊かな文化</t>
  </si>
  <si>
    <t>みんなのいのち</t>
    <phoneticPr fontId="2"/>
  </si>
  <si>
    <t>イ．医療依存度の高い子どもと家族を地域で支える取り組み</t>
    <phoneticPr fontId="2"/>
  </si>
  <si>
    <t>年月日
(予定）</t>
    <rPh sb="0" eb="3">
      <t>ネンガッピ</t>
    </rPh>
    <rPh sb="5" eb="7">
      <t>ヨテイ</t>
    </rPh>
    <phoneticPr fontId="2"/>
  </si>
  <si>
    <t>常勤/非常勤</t>
    <rPh sb="0" eb="2">
      <t>ジョウキン</t>
    </rPh>
    <rPh sb="3" eb="6">
      <t>ヒジョウキン</t>
    </rPh>
    <phoneticPr fontId="2"/>
  </si>
  <si>
    <t>←申請事業費総額×補助率（1万円未満切捨て・自動計算）</t>
    <rPh sb="1" eb="3">
      <t>シンセイ</t>
    </rPh>
    <rPh sb="3" eb="6">
      <t>ジギョウヒ</t>
    </rPh>
    <rPh sb="6" eb="8">
      <t>ソウガク</t>
    </rPh>
    <rPh sb="9" eb="12">
      <t>ホジョリツ</t>
    </rPh>
    <rPh sb="14" eb="16">
      <t>マンエン</t>
    </rPh>
    <rPh sb="16" eb="18">
      <t>ミマン</t>
    </rPh>
    <rPh sb="18" eb="20">
      <t>キリス</t>
    </rPh>
    <rPh sb="22" eb="24">
      <t>ジドウ</t>
    </rPh>
    <rPh sb="24" eb="26">
      <t>ケイサン</t>
    </rPh>
    <phoneticPr fontId="2"/>
  </si>
  <si>
    <t>←原則80%以下</t>
    <rPh sb="1" eb="3">
      <t>ゲンソク</t>
    </rPh>
    <rPh sb="6" eb="8">
      <t>イカ</t>
    </rPh>
    <phoneticPr fontId="2"/>
  </si>
  <si>
    <t>その他（端数調整等）：</t>
    <rPh sb="2" eb="3">
      <t>タ</t>
    </rPh>
    <rPh sb="4" eb="6">
      <t>ハスウ</t>
    </rPh>
    <rPh sb="6" eb="9">
      <t>チョウセイナド</t>
    </rPh>
    <phoneticPr fontId="8"/>
  </si>
  <si>
    <t>支援の柱</t>
    <rPh sb="0" eb="2">
      <t>シエン</t>
    </rPh>
    <rPh sb="3" eb="4">
      <t>ハシラ</t>
    </rPh>
    <phoneticPr fontId="2"/>
  </si>
  <si>
    <t>イベント広報開始</t>
    <rPh sb="4" eb="6">
      <t>コウホウ</t>
    </rPh>
    <rPh sb="6" eb="8">
      <t>カイシ</t>
    </rPh>
    <phoneticPr fontId="6"/>
  </si>
  <si>
    <t>××講演会（第1回）</t>
    <rPh sb="2" eb="5">
      <t>コウエンカイ</t>
    </rPh>
    <rPh sb="6" eb="7">
      <t>ダイ</t>
    </rPh>
    <rPh sb="7" eb="9">
      <t>イッカイ</t>
    </rPh>
    <phoneticPr fontId="2"/>
  </si>
  <si>
    <t>××講演会（第2回）</t>
    <rPh sb="2" eb="5">
      <t>コウエンカイ</t>
    </rPh>
    <rPh sb="6" eb="7">
      <t>ダイ</t>
    </rPh>
    <rPh sb="8" eb="9">
      <t>カイ</t>
    </rPh>
    <phoneticPr fontId="2"/>
  </si>
  <si>
    <t>××講演会（第3回）</t>
    <rPh sb="2" eb="5">
      <t>コウエンカイ</t>
    </rPh>
    <rPh sb="6" eb="7">
      <t>ダイ</t>
    </rPh>
    <rPh sb="8" eb="9">
      <t>カイ</t>
    </rPh>
    <phoneticPr fontId="2"/>
  </si>
  <si>
    <t>埼玉</t>
    <rPh sb="0" eb="2">
      <t>サイタマ</t>
    </rPh>
    <phoneticPr fontId="2"/>
  </si>
  <si>
    <t>東京</t>
    <rPh sb="0" eb="2">
      <t>トウキョウ</t>
    </rPh>
    <phoneticPr fontId="2"/>
  </si>
  <si>
    <t>ヒアリングシート（すべての質問にご回答ください）</t>
    <rPh sb="13" eb="15">
      <t>シツモン</t>
    </rPh>
    <rPh sb="17" eb="19">
      <t>カイトウ</t>
    </rPh>
    <phoneticPr fontId="2"/>
  </si>
  <si>
    <t>海と日本PROJECTは、全国のさまざまな地域で、海との多様なつながりを生かしながら独自性のある取り組みを実施することで、次世代を担う子供や若者を中心として多様な人が海への好奇心を持ち、行動を起こすムーブメントをつくることを目指しています。
また、上記のムーブメントを作り出すために、「海と日本PROJECTサポートプログラム」では、『海との多様な接点をつくり出し、一人ひとりが海とのつながりを認識できる事業』を支援いたします。
本ヒアリングシートは、みなさまからご申請いただく事業内容についてより深く理解し適正な審査を行うため、申請書に加え、ご提出いただくものです。（申請ガイドの記載内容に関わる部分がありますので、お手元に申請ガイド（http://www.nippon-foundation.or.jp/what/grant_application/programs/marine_day/）をご用意し、記入されることをお勧めします。）
※本ヒアリングシートで頂いた内容は、審査に反映いたします。後日、ご回答頂いた内容をもとに、事業審査担当者から更に詳しくヒアリングさせていただくことがございます。なお、回答文字数の結果、ページ数が増えても問題ありませんが、各質問には、最大500字以内でご回答ください。</t>
    <rPh sb="0" eb="1">
      <t>ウミ</t>
    </rPh>
    <rPh sb="2" eb="4">
      <t>ニホン</t>
    </rPh>
    <rPh sb="125" eb="127">
      <t>ジョウキ</t>
    </rPh>
    <rPh sb="135" eb="136">
      <t>ツク</t>
    </rPh>
    <rPh sb="137" eb="138">
      <t>ダ</t>
    </rPh>
    <rPh sb="146" eb="148">
      <t>ニホン</t>
    </rPh>
    <rPh sb="203" eb="205">
      <t>ジギョウ</t>
    </rPh>
    <rPh sb="207" eb="209">
      <t>シエン</t>
    </rPh>
    <rPh sb="217" eb="218">
      <t>ホン</t>
    </rPh>
    <rPh sb="235" eb="237">
      <t>シンセイ</t>
    </rPh>
    <rPh sb="241" eb="243">
      <t>ジギョウ</t>
    </rPh>
    <rPh sb="243" eb="245">
      <t>ナイヨウ</t>
    </rPh>
    <rPh sb="251" eb="252">
      <t>フカ</t>
    </rPh>
    <rPh sb="253" eb="255">
      <t>リカイ</t>
    </rPh>
    <rPh sb="256" eb="258">
      <t>テキセイ</t>
    </rPh>
    <rPh sb="259" eb="261">
      <t>シンサ</t>
    </rPh>
    <rPh sb="262" eb="263">
      <t>オコナ</t>
    </rPh>
    <rPh sb="267" eb="270">
      <t>シンセイショ</t>
    </rPh>
    <rPh sb="271" eb="272">
      <t>クワ</t>
    </rPh>
    <rPh sb="275" eb="277">
      <t>テイシュツ</t>
    </rPh>
    <rPh sb="287" eb="289">
      <t>シンセイ</t>
    </rPh>
    <rPh sb="293" eb="295">
      <t>キサイ</t>
    </rPh>
    <rPh sb="295" eb="297">
      <t>ナイヨウ</t>
    </rPh>
    <rPh sb="298" eb="299">
      <t>カカ</t>
    </rPh>
    <rPh sb="301" eb="303">
      <t>ブブン</t>
    </rPh>
    <rPh sb="312" eb="314">
      <t>テモト</t>
    </rPh>
    <rPh sb="315" eb="317">
      <t>シンセイ</t>
    </rPh>
    <rPh sb="402" eb="404">
      <t>ヨウイ</t>
    </rPh>
    <rPh sb="406" eb="408">
      <t>キニュウ</t>
    </rPh>
    <rPh sb="415" eb="416">
      <t>スス</t>
    </rPh>
    <rPh sb="525" eb="527">
      <t>モンダイ</t>
    </rPh>
    <phoneticPr fontId="2"/>
  </si>
  <si>
    <t>No.</t>
    <phoneticPr fontId="2"/>
  </si>
  <si>
    <t>質問内容</t>
    <rPh sb="0" eb="2">
      <t>シツモン</t>
    </rPh>
    <rPh sb="2" eb="4">
      <t>ナイヨウ</t>
    </rPh>
    <phoneticPr fontId="2"/>
  </si>
  <si>
    <r>
      <t xml:space="preserve">回答
</t>
    </r>
    <r>
      <rPr>
        <b/>
        <sz val="8"/>
        <rFont val="ＭＳ Ｐゴシック"/>
        <family val="3"/>
        <charset val="128"/>
      </rPr>
      <t>（選択式以外の質問には、それぞれ最大500字以内でご回答ください）</t>
    </r>
    <rPh sb="0" eb="2">
      <t>カイトウ</t>
    </rPh>
    <rPh sb="4" eb="6">
      <t>センタク</t>
    </rPh>
    <rPh sb="6" eb="7">
      <t>シキ</t>
    </rPh>
    <rPh sb="7" eb="9">
      <t>イガイ</t>
    </rPh>
    <rPh sb="10" eb="12">
      <t>シツモン</t>
    </rPh>
    <rPh sb="19" eb="21">
      <t>サイダイ</t>
    </rPh>
    <rPh sb="24" eb="25">
      <t>ジ</t>
    </rPh>
    <rPh sb="25" eb="27">
      <t>イナイ</t>
    </rPh>
    <rPh sb="29" eb="31">
      <t>カイトウ</t>
    </rPh>
    <phoneticPr fontId="2"/>
  </si>
  <si>
    <t>■申請ガイド　3.対象となる事業＜期待するアクション＞　に基づく質問■</t>
    <rPh sb="1" eb="3">
      <t>シンセイ</t>
    </rPh>
    <rPh sb="9" eb="11">
      <t>タイショウ</t>
    </rPh>
    <rPh sb="14" eb="16">
      <t>ジギョウ</t>
    </rPh>
    <rPh sb="17" eb="19">
      <t>キタイ</t>
    </rPh>
    <rPh sb="29" eb="30">
      <t>モト</t>
    </rPh>
    <rPh sb="32" eb="34">
      <t>シツモン</t>
    </rPh>
    <phoneticPr fontId="2"/>
  </si>
  <si>
    <t>■申請ガイド　5. 審査の視点に基づく質問■</t>
    <rPh sb="1" eb="3">
      <t>シンセイ</t>
    </rPh>
    <rPh sb="10" eb="12">
      <t>シンサ</t>
    </rPh>
    <rPh sb="13" eb="15">
      <t>シテン</t>
    </rPh>
    <rPh sb="16" eb="17">
      <t>モト</t>
    </rPh>
    <rPh sb="19" eb="21">
      <t>シツモン</t>
    </rPh>
    <phoneticPr fontId="2"/>
  </si>
  <si>
    <t>② 連携する自治体や地元メディア等があれば教えてください。
また、自治体やメディアについては担当部署までご記入ください。</t>
    <phoneticPr fontId="2"/>
  </si>
  <si>
    <t>例：
・自治体：●●県●●部●●課、●●部●●課、教育委員会
・メディア：●●TV株式会社●●部●●課
・NPO法人●●　など</t>
    <phoneticPr fontId="2"/>
  </si>
  <si>
    <t>③ 質問②で記載した自治体の本事業での役割を具体的に記入してください。
ない場合は「特になし」とご記入ください。</t>
    <rPh sb="2" eb="4">
      <t>シツモン</t>
    </rPh>
    <phoneticPr fontId="2"/>
  </si>
  <si>
    <t>例１：
・事務局として実行委員会に参加し、●●を担当。●●を実施する際には、●●として●●する。
例２：実行委員会には参加しないが、事業主体の一員として●●部●●課が●●として●●をする。</t>
    <phoneticPr fontId="2"/>
  </si>
  <si>
    <t>④ 質問②で記載した地元メディアの本事業での役割を具体的に記入してください。
ない場合は「特になし」とご記入ください。</t>
    <phoneticPr fontId="2"/>
  </si>
  <si>
    <t>例１：
・対象及び規模数：●●地区を中心とした●●市内親子500組（子供は●～●才対象）
・具体策：企画段階から●●テレビ、●●新聞と協力し●●を行う
例２：
・対象及び規模数：●●市内の小学３年生　400人
・具体策：教育委員会と連携して、●●市全小学校（●校）の３年生向け●●を実施する。その後、教育委員会を通じてチラシ・ポスターを配布し、募集を行う　
など</t>
    <phoneticPr fontId="2"/>
  </si>
  <si>
    <t>■その他、事業を実施する際に留意していただきたい点についての質問■</t>
    <rPh sb="3" eb="4">
      <t>タ</t>
    </rPh>
    <rPh sb="5" eb="7">
      <t>ジギョウ</t>
    </rPh>
    <rPh sb="8" eb="10">
      <t>ジッシ</t>
    </rPh>
    <rPh sb="12" eb="13">
      <t>サイ</t>
    </rPh>
    <rPh sb="14" eb="16">
      <t>リュウイ</t>
    </rPh>
    <rPh sb="24" eb="25">
      <t>テン</t>
    </rPh>
    <rPh sb="30" eb="32">
      <t>シツモン</t>
    </rPh>
    <phoneticPr fontId="2"/>
  </si>
  <si>
    <t>例：
・保険の加入
・船乗降時には常時●名のスタッフを配置
・1グループ●名あたり●名のスタッフを配置
・看護師を●名確保　など</t>
    <phoneticPr fontId="2"/>
  </si>
  <si>
    <t>アルバイト</t>
    <phoneticPr fontId="2"/>
  </si>
  <si>
    <t>××講演会</t>
    <rPh sb="2" eb="5">
      <t>コウエンカイ</t>
    </rPh>
    <phoneticPr fontId="2"/>
  </si>
  <si>
    <t>講師旅費（●●）</t>
    <rPh sb="0" eb="2">
      <t>コウシ</t>
    </rPh>
    <rPh sb="2" eb="4">
      <t>リョヒ</t>
    </rPh>
    <phoneticPr fontId="2"/>
  </si>
  <si>
    <t>講師旅費（××）</t>
    <rPh sb="0" eb="2">
      <t>コウシ</t>
    </rPh>
    <rPh sb="2" eb="4">
      <t>リョヒ</t>
    </rPh>
    <phoneticPr fontId="2"/>
  </si>
  <si>
    <t>Webページ作成</t>
    <rPh sb="6" eb="8">
      <t>サクセイ</t>
    </rPh>
    <phoneticPr fontId="2"/>
  </si>
  <si>
    <t>●●購入</t>
    <rPh sb="2" eb="4">
      <t>コウニュウ</t>
    </rPh>
    <phoneticPr fontId="2"/>
  </si>
  <si>
    <t>WiFiレンタル</t>
    <phoneticPr fontId="2"/>
  </si>
  <si>
    <t>チラシデザイン</t>
    <phoneticPr fontId="2"/>
  </si>
  <si>
    <t>チラシ印刷</t>
    <rPh sb="3" eb="5">
      <t>インサツ</t>
    </rPh>
    <phoneticPr fontId="2"/>
  </si>
  <si>
    <t>イベント保険</t>
    <rPh sb="4" eb="6">
      <t>ホケン</t>
    </rPh>
    <phoneticPr fontId="2"/>
  </si>
  <si>
    <t>人件費</t>
    <rPh sb="0" eb="2">
      <t>ジンケン</t>
    </rPh>
    <rPh sb="2" eb="3">
      <t>ヒ</t>
    </rPh>
    <phoneticPr fontId="2"/>
  </si>
  <si>
    <t>謝金</t>
    <rPh sb="0" eb="2">
      <t>シャキン</t>
    </rPh>
    <phoneticPr fontId="2"/>
  </si>
  <si>
    <t>旅費</t>
    <rPh sb="0" eb="1">
      <t>タビ</t>
    </rPh>
    <rPh sb="1" eb="2">
      <t>ヒ</t>
    </rPh>
    <phoneticPr fontId="2"/>
  </si>
  <si>
    <t>什器備品費</t>
    <rPh sb="0" eb="2">
      <t>ジュウキ</t>
    </rPh>
    <rPh sb="2" eb="4">
      <t>ビヒン</t>
    </rPh>
    <rPh sb="4" eb="5">
      <t>ヒ</t>
    </rPh>
    <phoneticPr fontId="2"/>
  </si>
  <si>
    <t>通信通信運搬費</t>
    <rPh sb="0" eb="2">
      <t>ツウシン</t>
    </rPh>
    <rPh sb="2" eb="4">
      <t>ツウシン</t>
    </rPh>
    <rPh sb="4" eb="6">
      <t>ウンパン</t>
    </rPh>
    <rPh sb="6" eb="7">
      <t>ヒ</t>
    </rPh>
    <phoneticPr fontId="2"/>
  </si>
  <si>
    <t>事務局経費</t>
    <rPh sb="0" eb="3">
      <t>ジムキョク</t>
    </rPh>
    <rPh sb="3" eb="5">
      <t>ケイヒ</t>
    </rPh>
    <phoneticPr fontId="2"/>
  </si>
  <si>
    <t>印刷製本費</t>
    <rPh sb="0" eb="2">
      <t>インサツ</t>
    </rPh>
    <rPh sb="2" eb="4">
      <t>セイホン</t>
    </rPh>
    <rPh sb="4" eb="5">
      <t>ヒ</t>
    </rPh>
    <phoneticPr fontId="2"/>
  </si>
  <si>
    <t>＝</t>
  </si>
  <si>
    <t>×</t>
    <phoneticPr fontId="2"/>
  </si>
  <si>
    <t>セット</t>
    <phoneticPr fontId="2"/>
  </si>
  <si>
    <t>●●先生</t>
    <rPh sb="2" eb="4">
      <t>センセイ</t>
    </rPh>
    <phoneticPr fontId="2"/>
  </si>
  <si>
    <t>××氏</t>
    <rPh sb="2" eb="3">
      <t>シ</t>
    </rPh>
    <phoneticPr fontId="2"/>
  </si>
  <si>
    <t>●●駅⇔●●駅</t>
    <rPh sb="2" eb="3">
      <t>エキ</t>
    </rPh>
    <rPh sb="6" eb="7">
      <t>エキ</t>
    </rPh>
    <phoneticPr fontId="2"/>
  </si>
  <si>
    <t>××駅⇔××駅</t>
    <rPh sb="2" eb="3">
      <t>エキ</t>
    </rPh>
    <rPh sb="6" eb="7">
      <t>エキ</t>
    </rPh>
    <phoneticPr fontId="2"/>
  </si>
  <si>
    <t>委託先の目処が立っている場合は委託先名称を記入してください。</t>
    <rPh sb="0" eb="3">
      <t>イタクサキ</t>
    </rPh>
    <rPh sb="4" eb="6">
      <t>メド</t>
    </rPh>
    <rPh sb="7" eb="8">
      <t>タ</t>
    </rPh>
    <phoneticPr fontId="2"/>
  </si>
  <si>
    <t>●●ホール</t>
    <phoneticPr fontId="2"/>
  </si>
  <si>
    <t>××ビル会議室</t>
    <rPh sb="4" eb="7">
      <t>カイギシツ</t>
    </rPh>
    <phoneticPr fontId="2"/>
  </si>
  <si>
    <t>↑按分している場合は割合の根拠を示してください。</t>
    <rPh sb="1" eb="3">
      <t>アンブン</t>
    </rPh>
    <rPh sb="7" eb="9">
      <t>バアイ</t>
    </rPh>
    <rPh sb="10" eb="11">
      <t>ワリ</t>
    </rPh>
    <phoneticPr fontId="2"/>
  </si>
  <si>
    <t>両面カラー</t>
    <rPh sb="0" eb="2">
      <t>リョウメン</t>
    </rPh>
    <phoneticPr fontId="2"/>
  </si>
  <si>
    <t>ヶ月</t>
    <rPh sb="1" eb="2">
      <t>ゲツ</t>
    </rPh>
    <phoneticPr fontId="2"/>
  </si>
  <si>
    <t>＝</t>
    <phoneticPr fontId="2"/>
  </si>
  <si>
    <t>枚</t>
    <rPh sb="0" eb="1">
      <t>マイ</t>
    </rPh>
    <phoneticPr fontId="2"/>
  </si>
  <si>
    <t>●●イベント実施</t>
    <rPh sb="6" eb="8">
      <t>ジッシ</t>
    </rPh>
    <phoneticPr fontId="2"/>
  </si>
  <si>
    <t>××講演会</t>
    <rPh sb="2" eb="5">
      <t>コウエンカイ</t>
    </rPh>
    <phoneticPr fontId="2"/>
  </si>
  <si>
    <t>●●体験</t>
    <rPh sb="2" eb="4">
      <t>タイケン</t>
    </rPh>
    <phoneticPr fontId="2"/>
  </si>
  <si>
    <t>●●体験</t>
    <rPh sb="2" eb="4">
      <t>タイケン</t>
    </rPh>
    <phoneticPr fontId="2"/>
  </si>
  <si>
    <t>場所
(都道府県）</t>
    <rPh sb="0" eb="2">
      <t>バショ</t>
    </rPh>
    <rPh sb="4" eb="8">
      <t>トドウフケン</t>
    </rPh>
    <phoneticPr fontId="2"/>
  </si>
  <si>
    <t>（必ず入力してください）</t>
    <phoneticPr fontId="8"/>
  </si>
  <si>
    <t>赤坂会</t>
    <rPh sb="0" eb="2">
      <t>アカサカ</t>
    </rPh>
    <rPh sb="2" eb="3">
      <t>カイ</t>
    </rPh>
    <phoneticPr fontId="2"/>
  </si>
  <si>
    <t>●●と××の実施</t>
    <rPh sb="6" eb="8">
      <t>ジッシ</t>
    </rPh>
    <phoneticPr fontId="2"/>
  </si>
  <si>
    <t>海と身近にふれあう 　※固定※</t>
    <rPh sb="12" eb="14">
      <t>コテイ</t>
    </rPh>
    <phoneticPr fontId="2"/>
  </si>
  <si>
    <t>海と身近にふれあう 　※固定※</t>
    <rPh sb="0" eb="1">
      <t>ウミ</t>
    </rPh>
    <rPh sb="2" eb="4">
      <t>ミヂカ</t>
    </rPh>
    <rPh sb="12" eb="14">
      <t>コテイ</t>
    </rPh>
    <phoneticPr fontId="2"/>
  </si>
  <si>
    <t>担当者</t>
    <rPh sb="0" eb="3">
      <t>タントウシャ</t>
    </rPh>
    <phoneticPr fontId="2"/>
  </si>
  <si>
    <t>本事業は業務量の50%</t>
    <phoneticPr fontId="2"/>
  </si>
  <si>
    <t>⑤ 本事業全体で対象とする参加規模数をご記入ください。
また、集客や参加規模拡大のための告知･集客計画等の具体策を教えてください。（なお、広告掲載費は対象外です。詳細は申請ガイド「7.対象となる経費」をご確認ください。）</t>
    <phoneticPr fontId="2"/>
  </si>
  <si>
    <t>⑥ イベントを実施する場合、運営側の安全管理は必要不可欠です。
安全管理に関する具体的な施策を教えてください。
※本質問に該当しない場合は、該当せずとご記入ください。</t>
    <phoneticPr fontId="2"/>
  </si>
  <si>
    <t>1.対応する。</t>
  </si>
  <si>
    <t>1.同意する。</t>
  </si>
  <si>
    <r>
      <t xml:space="preserve">＜参考：ロゴマーク＞
</t>
    </r>
    <r>
      <rPr>
        <b/>
        <sz val="9"/>
        <rFont val="ＭＳ Ｐゴシック"/>
        <family val="3"/>
        <charset val="128"/>
      </rPr>
      <t>http://www.nippon-foundation.or.jp/what/grant_application/programs/marine_day/img/logo.pdf</t>
    </r>
    <phoneticPr fontId="2"/>
  </si>
  <si>
    <t>1.登録する。</t>
  </si>
  <si>
    <t>＜推進パートナーについて＞
http://www.nippon-foundation.or.jp/what/projects/uminohi/</t>
    <phoneticPr fontId="2"/>
  </si>
  <si>
    <t>1.周知活動を行う。</t>
  </si>
  <si>
    <t>1.レポートを提出する。</t>
  </si>
  <si>
    <r>
      <t xml:space="preserve">＜イベントレポート参考ページ＞
</t>
    </r>
    <r>
      <rPr>
        <b/>
        <sz val="9"/>
        <rFont val="ＭＳ Ｐゴシック"/>
        <family val="3"/>
        <charset val="128"/>
      </rPr>
      <t>http://uminohi.jp/eventreport/</t>
    </r>
    <rPh sb="9" eb="11">
      <t>サンコウ</t>
    </rPh>
    <phoneticPr fontId="2"/>
  </si>
  <si>
    <t>1.完了報告書を期日内に提出する。</t>
  </si>
  <si>
    <t>①本助成制度の申請ガイド「3.対象となる事業」の期待するアクションをご確認のうえ、本事業がA～Eのうち最も当てはまるアクションを選択した上で、当てはまる点を具体的にお答えください。
（複数選択の場合は、それぞれに当てはまる点をご記入ください）</t>
    <phoneticPr fontId="2"/>
  </si>
  <si>
    <t>・アクション：
・当てはまる点：</t>
    <rPh sb="10" eb="11">
      <t>ア</t>
    </rPh>
    <rPh sb="15" eb="16">
      <t>テン</t>
    </rPh>
    <phoneticPr fontId="2"/>
  </si>
  <si>
    <r>
      <t>＜参考ページ＞
http://www.nippon-foundation.or.jp/what/grant_application/programs/marine_day/#anchor3</t>
    </r>
    <r>
      <rPr>
        <b/>
        <sz val="9"/>
        <rFont val="ＭＳ Ｐゴシック"/>
        <family val="3"/>
        <charset val="128"/>
      </rPr>
      <t>pdf</t>
    </r>
    <phoneticPr fontId="2"/>
  </si>
  <si>
    <t>・対象及び規模数：
・具体策：</t>
    <phoneticPr fontId="2"/>
  </si>
  <si>
    <t>事業番号</t>
    <rPh sb="0" eb="2">
      <t>ジギョウ</t>
    </rPh>
    <rPh sb="2" eb="4">
      <t>バンゴウ</t>
    </rPh>
    <phoneticPr fontId="2"/>
  </si>
  <si>
    <t>事業内容</t>
    <rPh sb="0" eb="2">
      <t>ジギョウ</t>
    </rPh>
    <rPh sb="2" eb="4">
      <t>ナイヨウ</t>
    </rPh>
    <phoneticPr fontId="2"/>
  </si>
  <si>
    <t>事業毎支出</t>
    <rPh sb="0" eb="2">
      <t>ジギョウ</t>
    </rPh>
    <rPh sb="2" eb="3">
      <t>マイ</t>
    </rPh>
    <rPh sb="3" eb="5">
      <t>シシュツ</t>
    </rPh>
    <phoneticPr fontId="8"/>
  </si>
  <si>
    <t>1,2</t>
    <phoneticPr fontId="2"/>
  </si>
  <si>
    <t xml:space="preserve">⑦  助成が決定した場合は、日本財団と助成契約の締結をしていただきます。
また、助成契約書の契約名義人は団体代表者となり、団体代表者によるご捺印が必要となります。  
「1.対応する。」または「2.対応できない。」のどちらかをプルダウンで選択してください。
</t>
    <rPh sb="3" eb="5">
      <t>ジョセイ</t>
    </rPh>
    <rPh sb="6" eb="8">
      <t>ケッテイ</t>
    </rPh>
    <rPh sb="10" eb="12">
      <t>バアイ</t>
    </rPh>
    <rPh sb="14" eb="18">
      <t>ニホンザイダン</t>
    </rPh>
    <rPh sb="19" eb="21">
      <t>ジョセイ</t>
    </rPh>
    <rPh sb="21" eb="23">
      <t>ケイヤク</t>
    </rPh>
    <rPh sb="24" eb="26">
      <t>テイケツ</t>
    </rPh>
    <rPh sb="40" eb="42">
      <t>ジョセイ</t>
    </rPh>
    <rPh sb="42" eb="45">
      <t>ケイヤクショ</t>
    </rPh>
    <rPh sb="46" eb="48">
      <t>ケイヤク</t>
    </rPh>
    <rPh sb="48" eb="50">
      <t>メイギ</t>
    </rPh>
    <rPh sb="50" eb="51">
      <t>ジン</t>
    </rPh>
    <rPh sb="52" eb="54">
      <t>ダンタイ</t>
    </rPh>
    <rPh sb="54" eb="57">
      <t>ダイヒョウシャ</t>
    </rPh>
    <rPh sb="61" eb="63">
      <t>ダンタイ</t>
    </rPh>
    <rPh sb="63" eb="66">
      <t>ダイヒョウシャ</t>
    </rPh>
    <rPh sb="70" eb="72">
      <t>ナツイン</t>
    </rPh>
    <rPh sb="73" eb="75">
      <t>ヒツヨウ</t>
    </rPh>
    <phoneticPr fontId="2"/>
  </si>
  <si>
    <t>プルダウンで選択してください。</t>
  </si>
  <si>
    <t xml:space="preserve">⑧ 海と日本PROJECTの助成事業として決定した際には、日本財団が別途定めた助成表示に加え、「海と日本PROJECT」ロゴマークをイベント開催時や助成事業成果物等に表示していただく必要があります。
「1.同意する。」または「2.同意しない。」のどちらかをプルダウンで選択してください。
</t>
  </si>
  <si>
    <t xml:space="preserve">⑨ 海と日本PROJECTの助成事業として決定した際には、実施団体は「海と日本PROJECT推進パートナー」として、日本財団が別途定めるパートナー登録をしていただく必要があります。
「1.登録する。」または「2.登録しない。」のどちらかをプルダウンで選択してください。
</t>
  </si>
  <si>
    <t xml:space="preserve">⑩ 海と日本PROJECTの助成事業として決定した際には、広報事務局と連携し、プレスリリース等のメディアへの周知活動をしていただく必要があります。
「1.周知活動を行う。」または「2.周知活動を行わない。」のどちらかをプルダウンで選択してください。
</t>
  </si>
  <si>
    <t xml:space="preserve">⑪ 海と日本PROJECTの助成事業として決定した際には、メインイベント終了後は、決められた期限までにイベントレポート（写真等を含む）をご提出いただきます。
「1.レポートを提出する。」または「2.レポートを提出したくない。」のどちらかをプルダウンで選択してください。
</t>
  </si>
  <si>
    <t xml:space="preserve">⑫ 助成事業の完了後は、決められた期限までに事業完了報告書（収支計算書を含む）をご提出いただきます。
「1.完了報告書を期日内に提出する。」または「2.完了報告書を提出したくない。」のどちらかをプルダウンで選択してください。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</si>
</sst>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yyyy/m/d;@"/>
  </numFmts>
  <fonts count="20">
    <font>
      <sz val="11"/>
      <color theme="1"/>
      <name val="ＭＳ Ｐゴシック"/>
      <family val="3"/>
      <charset val="128"/>
      <scheme val="minor"/>
    </font>
    <font>
      <sz val="10"/>
      <name val="ＭＳ Ｐゴシック"/>
      <family val="3"/>
      <charset val="128"/>
    </font>
    <font>
      <sz val="6"/>
      <name val="ＭＳ Ｐゴシック"/>
      <family val="3"/>
      <charset val="128"/>
    </font>
    <font>
      <sz val="6"/>
      <name val="ＭＳ Ｐゴシック"/>
      <family val="3"/>
      <charset val="128"/>
    </font>
    <font>
      <b/>
      <sz val="12"/>
      <name val="ＭＳ Ｐゴシック"/>
      <family val="3"/>
      <charset val="128"/>
    </font>
    <font>
      <b/>
      <sz val="10"/>
      <name val="ＭＳ Ｐゴシック"/>
      <family val="3"/>
      <charset val="128"/>
    </font>
    <font>
      <sz val="6"/>
      <name val="ＭＳ ゴシック"/>
      <family val="3"/>
      <charset val="128"/>
    </font>
    <font>
      <b/>
      <sz val="14"/>
      <name val="ＭＳ Ｐゴシック"/>
      <family val="3"/>
      <charset val="128"/>
    </font>
    <font>
      <sz val="6"/>
      <name val="ＭＳ Ｐゴシック"/>
      <family val="3"/>
      <charset val="128"/>
    </font>
    <font>
      <sz val="12"/>
      <name val="ＭＳ Ｐゴシック"/>
      <family val="3"/>
      <charset val="128"/>
    </font>
    <font>
      <sz val="16"/>
      <name val="ＭＳ Ｐゴシック"/>
      <family val="3"/>
      <charset val="128"/>
    </font>
    <font>
      <b/>
      <sz val="16"/>
      <name val="ＭＳ Ｐゴシック"/>
      <family val="3"/>
      <charset val="128"/>
    </font>
    <font>
      <b/>
      <sz val="8"/>
      <name val="ＭＳ Ｐゴシック"/>
      <family val="3"/>
      <charset val="128"/>
    </font>
    <font>
      <b/>
      <sz val="9"/>
      <name val="ＭＳ Ｐゴシック"/>
      <family val="3"/>
      <charset val="128"/>
    </font>
    <font>
      <sz val="11"/>
      <color theme="1"/>
      <name val="ＭＳ Ｐゴシック"/>
      <family val="3"/>
      <charset val="128"/>
      <scheme val="minor"/>
    </font>
    <font>
      <sz val="10"/>
      <name val="ＭＳ Ｐゴシック"/>
      <family val="3"/>
      <charset val="128"/>
      <scheme val="minor"/>
    </font>
    <font>
      <b/>
      <sz val="10"/>
      <color rgb="FFFF0000"/>
      <name val="ＭＳ Ｐゴシック"/>
      <family val="3"/>
      <charset val="128"/>
    </font>
    <font>
      <b/>
      <sz val="10"/>
      <name val="ＭＳ Ｐゴシック"/>
      <family val="3"/>
      <charset val="128"/>
      <scheme val="minor"/>
    </font>
    <font>
      <sz val="16"/>
      <color theme="1"/>
      <name val="ＭＳ Ｐゴシック"/>
      <family val="3"/>
      <charset val="128"/>
      <scheme val="minor"/>
    </font>
    <font>
      <sz val="10"/>
      <color rgb="FF212121"/>
      <name val="Arial"/>
      <family val="3"/>
      <charset val="128"/>
    </font>
  </fonts>
  <fills count="6">
    <fill>
      <patternFill patternType="none"/>
    </fill>
    <fill>
      <patternFill patternType="gray125"/>
    </fill>
    <fill>
      <patternFill patternType="solid">
        <fgColor indexed="31"/>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E1EAF3"/>
        <bgColor indexed="64"/>
      </patternFill>
    </fill>
  </fills>
  <borders count="3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s>
  <cellStyleXfs count="5">
    <xf numFmtId="0" fontId="0" fillId="0" borderId="0">
      <alignment vertical="center"/>
    </xf>
    <xf numFmtId="9"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0" fontId="14" fillId="0" borderId="0">
      <alignment vertical="center"/>
    </xf>
  </cellStyleXfs>
  <cellXfs count="237">
    <xf numFmtId="0" fontId="0" fillId="0" borderId="0" xfId="0">
      <alignment vertical="center"/>
    </xf>
    <xf numFmtId="38" fontId="1" fillId="0" borderId="0" xfId="2" applyFont="1" applyFill="1" applyBorder="1" applyAlignment="1">
      <alignment vertical="center"/>
    </xf>
    <xf numFmtId="38" fontId="1" fillId="0" borderId="0" xfId="2" applyFont="1" applyFill="1" applyBorder="1" applyAlignment="1">
      <alignment horizontal="center" vertical="center"/>
    </xf>
    <xf numFmtId="0" fontId="1" fillId="0" borderId="0" xfId="0" applyFont="1" applyBorder="1" applyAlignment="1">
      <alignment horizontal="center" vertical="center"/>
    </xf>
    <xf numFmtId="176" fontId="1" fillId="0" borderId="0" xfId="0" applyNumberFormat="1" applyFont="1">
      <alignment vertical="center"/>
    </xf>
    <xf numFmtId="0" fontId="1" fillId="0" borderId="0" xfId="0" applyFont="1" applyAlignment="1">
      <alignment horizontal="right" vertical="center"/>
    </xf>
    <xf numFmtId="0" fontId="1" fillId="0" borderId="0" xfId="0" applyFont="1">
      <alignment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38" fontId="1" fillId="0" borderId="2" xfId="2" applyFont="1" applyFill="1" applyBorder="1" applyAlignment="1">
      <alignment vertical="center"/>
    </xf>
    <xf numFmtId="0" fontId="15" fillId="0" borderId="2" xfId="0" applyFont="1" applyFill="1" applyBorder="1">
      <alignment vertical="center"/>
    </xf>
    <xf numFmtId="38" fontId="1" fillId="3" borderId="3" xfId="2" applyFont="1" applyFill="1" applyBorder="1" applyAlignment="1">
      <alignment horizontal="center" vertical="center"/>
    </xf>
    <xf numFmtId="38" fontId="1" fillId="4" borderId="3" xfId="2" applyFont="1" applyFill="1" applyBorder="1" applyAlignment="1">
      <alignment vertical="center" shrinkToFit="1"/>
    </xf>
    <xf numFmtId="38" fontId="1" fillId="4" borderId="4" xfId="2" applyFont="1" applyFill="1" applyBorder="1" applyAlignment="1">
      <alignment vertical="center" shrinkToFit="1"/>
    </xf>
    <xf numFmtId="38" fontId="1" fillId="4" borderId="5" xfId="2" applyFont="1" applyFill="1" applyBorder="1" applyAlignment="1">
      <alignment vertical="center" shrinkToFit="1"/>
    </xf>
    <xf numFmtId="38" fontId="1" fillId="3" borderId="2" xfId="2" applyFont="1" applyFill="1" applyBorder="1" applyAlignment="1">
      <alignment horizontal="center" vertical="center"/>
    </xf>
    <xf numFmtId="38" fontId="1" fillId="3" borderId="6" xfId="2" applyFont="1" applyFill="1" applyBorder="1" applyAlignment="1">
      <alignment horizontal="center" vertical="center"/>
    </xf>
    <xf numFmtId="38" fontId="1" fillId="4" borderId="3" xfId="2" applyFont="1" applyFill="1" applyBorder="1" applyAlignment="1">
      <alignment vertical="center" wrapText="1"/>
    </xf>
    <xf numFmtId="38" fontId="1" fillId="4" borderId="4" xfId="2" applyFont="1" applyFill="1" applyBorder="1" applyAlignment="1">
      <alignment vertical="center" wrapText="1"/>
    </xf>
    <xf numFmtId="38" fontId="1" fillId="4" borderId="5" xfId="2" applyFont="1" applyFill="1" applyBorder="1" applyAlignment="1">
      <alignment vertical="center" wrapText="1"/>
    </xf>
    <xf numFmtId="38" fontId="1" fillId="4" borderId="4" xfId="2" applyFont="1" applyFill="1" applyBorder="1" applyAlignment="1" applyProtection="1">
      <alignment vertical="center" wrapText="1"/>
    </xf>
    <xf numFmtId="38" fontId="1" fillId="3" borderId="7" xfId="2" applyFont="1" applyFill="1" applyBorder="1" applyAlignment="1">
      <alignment horizontal="center" vertical="center" wrapText="1"/>
    </xf>
    <xf numFmtId="38" fontId="1" fillId="3" borderId="2" xfId="2" applyFont="1" applyFill="1" applyBorder="1" applyAlignment="1">
      <alignment horizontal="center" vertical="center"/>
    </xf>
    <xf numFmtId="38" fontId="1" fillId="3" borderId="6" xfId="2" applyFont="1" applyFill="1" applyBorder="1" applyAlignment="1">
      <alignment horizontal="center" vertical="center"/>
    </xf>
    <xf numFmtId="176" fontId="9" fillId="3" borderId="2" xfId="0" applyNumberFormat="1" applyFont="1" applyFill="1" applyBorder="1" applyAlignment="1">
      <alignment vertical="center"/>
    </xf>
    <xf numFmtId="38" fontId="9" fillId="0" borderId="2" xfId="2" applyFont="1" applyFill="1" applyBorder="1" applyAlignment="1">
      <alignment horizontal="right" vertical="center"/>
    </xf>
    <xf numFmtId="38" fontId="10" fillId="3" borderId="2" xfId="2" applyFont="1" applyFill="1" applyBorder="1" applyAlignment="1">
      <alignment vertical="center"/>
    </xf>
    <xf numFmtId="38" fontId="11" fillId="0" borderId="0" xfId="2" applyFont="1" applyFill="1" applyBorder="1" applyAlignment="1">
      <alignment vertical="center"/>
    </xf>
    <xf numFmtId="38" fontId="10" fillId="0" borderId="0" xfId="2" applyFont="1" applyFill="1" applyBorder="1" applyAlignment="1">
      <alignment vertical="center"/>
    </xf>
    <xf numFmtId="38" fontId="10" fillId="3" borderId="2" xfId="2" applyFont="1" applyFill="1" applyBorder="1" applyAlignment="1">
      <alignment horizontal="center" vertical="center" wrapText="1"/>
    </xf>
    <xf numFmtId="38" fontId="10" fillId="3" borderId="2" xfId="2" applyFont="1" applyFill="1" applyBorder="1" applyAlignment="1">
      <alignment horizontal="center" vertical="center"/>
    </xf>
    <xf numFmtId="38" fontId="10" fillId="3" borderId="7" xfId="2" applyFont="1" applyFill="1" applyBorder="1" applyAlignment="1">
      <alignment horizontal="center" vertical="center" wrapText="1"/>
    </xf>
    <xf numFmtId="0" fontId="11" fillId="0" borderId="8" xfId="0" applyFont="1" applyBorder="1" applyAlignment="1">
      <alignment horizontal="left" vertical="center"/>
    </xf>
    <xf numFmtId="38" fontId="10" fillId="0" borderId="0" xfId="2" applyFont="1" applyFill="1" applyBorder="1" applyAlignment="1">
      <alignment horizontal="center" vertical="center"/>
    </xf>
    <xf numFmtId="38" fontId="10" fillId="4" borderId="2" xfId="2" applyFont="1" applyFill="1" applyBorder="1" applyAlignment="1">
      <alignment vertical="center"/>
    </xf>
    <xf numFmtId="0" fontId="11" fillId="0" borderId="1" xfId="0" applyFont="1" applyBorder="1" applyAlignment="1">
      <alignment horizontal="left" vertical="center"/>
    </xf>
    <xf numFmtId="0" fontId="7" fillId="0" borderId="1" xfId="0" applyFont="1" applyBorder="1" applyAlignment="1">
      <alignment horizontal="center" vertical="center"/>
    </xf>
    <xf numFmtId="38" fontId="10" fillId="4" borderId="2" xfId="2" applyFont="1" applyFill="1" applyBorder="1" applyAlignment="1">
      <alignment vertical="center" shrinkToFit="1"/>
    </xf>
    <xf numFmtId="38" fontId="10" fillId="4" borderId="2" xfId="2" applyFont="1" applyFill="1" applyBorder="1" applyAlignment="1">
      <alignment horizontal="center" vertical="center" shrinkToFit="1"/>
    </xf>
    <xf numFmtId="38" fontId="1" fillId="4" borderId="9" xfId="2" applyFont="1" applyFill="1" applyBorder="1" applyAlignment="1">
      <alignment horizontal="justify" vertical="center" shrinkToFit="1"/>
    </xf>
    <xf numFmtId="38" fontId="1" fillId="0" borderId="3" xfId="2" applyFont="1" applyFill="1" applyBorder="1" applyAlignment="1">
      <alignment vertical="center" shrinkToFit="1"/>
    </xf>
    <xf numFmtId="38" fontId="1" fillId="4" borderId="9" xfId="2" applyFont="1" applyFill="1" applyBorder="1" applyAlignment="1">
      <alignment horizontal="right" vertical="center" shrinkToFit="1"/>
    </xf>
    <xf numFmtId="38" fontId="1" fillId="4" borderId="9" xfId="2" applyFont="1" applyFill="1" applyBorder="1" applyAlignment="1">
      <alignment vertical="center" shrinkToFit="1"/>
    </xf>
    <xf numFmtId="38" fontId="1" fillId="0" borderId="0" xfId="2" applyFont="1" applyFill="1" applyBorder="1" applyAlignment="1">
      <alignment horizontal="center" vertical="center" shrinkToFit="1"/>
    </xf>
    <xf numFmtId="0" fontId="1" fillId="4" borderId="10" xfId="2" applyNumberFormat="1" applyFont="1" applyFill="1" applyBorder="1" applyAlignment="1">
      <alignment vertical="center" shrinkToFit="1"/>
    </xf>
    <xf numFmtId="38" fontId="1" fillId="4" borderId="10" xfId="2" applyFont="1" applyFill="1" applyBorder="1" applyAlignment="1">
      <alignment horizontal="center" vertical="center" shrinkToFit="1"/>
    </xf>
    <xf numFmtId="38" fontId="1" fillId="0" borderId="11" xfId="2" applyFont="1" applyFill="1" applyBorder="1" applyAlignment="1">
      <alignment horizontal="center" vertical="center" shrinkToFit="1"/>
    </xf>
    <xf numFmtId="38" fontId="1" fillId="0" borderId="8" xfId="2" applyFont="1" applyFill="1" applyBorder="1" applyAlignment="1">
      <alignment horizontal="justify" vertical="center" shrinkToFit="1"/>
    </xf>
    <xf numFmtId="38" fontId="1" fillId="0" borderId="4" xfId="2" applyFont="1" applyFill="1" applyBorder="1" applyAlignment="1">
      <alignment vertical="center" shrinkToFit="1"/>
    </xf>
    <xf numFmtId="38" fontId="1" fillId="4" borderId="8" xfId="2" applyFont="1" applyFill="1" applyBorder="1" applyAlignment="1">
      <alignment horizontal="right" vertical="center" shrinkToFit="1"/>
    </xf>
    <xf numFmtId="38" fontId="1" fillId="4" borderId="8" xfId="2" applyFont="1" applyFill="1" applyBorder="1" applyAlignment="1">
      <alignment vertical="center" shrinkToFit="1"/>
    </xf>
    <xf numFmtId="0" fontId="1" fillId="4" borderId="0" xfId="2" applyNumberFormat="1" applyFont="1" applyFill="1" applyBorder="1" applyAlignment="1">
      <alignment vertical="center" shrinkToFit="1"/>
    </xf>
    <xf numFmtId="38" fontId="1" fillId="4" borderId="0" xfId="2" applyFont="1" applyFill="1" applyBorder="1" applyAlignment="1">
      <alignment horizontal="center" vertical="center" shrinkToFit="1"/>
    </xf>
    <xf numFmtId="38" fontId="1" fillId="0" borderId="12" xfId="2" applyFont="1" applyFill="1" applyBorder="1" applyAlignment="1">
      <alignment horizontal="center" vertical="center" shrinkToFit="1"/>
    </xf>
    <xf numFmtId="38" fontId="1" fillId="0" borderId="13" xfId="2" applyFont="1" applyFill="1" applyBorder="1" applyAlignment="1">
      <alignment horizontal="center" vertical="center" shrinkToFit="1"/>
    </xf>
    <xf numFmtId="38" fontId="1" fillId="0" borderId="5" xfId="2" applyFont="1" applyFill="1" applyBorder="1" applyAlignment="1">
      <alignment vertical="center" shrinkToFit="1"/>
    </xf>
    <xf numFmtId="38" fontId="1" fillId="0" borderId="10" xfId="2" applyFont="1" applyFill="1" applyBorder="1" applyAlignment="1">
      <alignment horizontal="center" vertical="center" shrinkToFit="1"/>
    </xf>
    <xf numFmtId="38" fontId="1" fillId="4" borderId="14" xfId="2" applyFont="1" applyFill="1" applyBorder="1" applyAlignment="1">
      <alignment vertical="center" shrinkToFit="1"/>
    </xf>
    <xf numFmtId="38" fontId="1" fillId="0" borderId="1" xfId="2" applyFont="1" applyFill="1" applyBorder="1" applyAlignment="1">
      <alignment horizontal="center" vertical="center" shrinkToFit="1"/>
    </xf>
    <xf numFmtId="0" fontId="1" fillId="4" borderId="1" xfId="2" applyNumberFormat="1" applyFont="1" applyFill="1" applyBorder="1" applyAlignment="1">
      <alignment vertical="center" shrinkToFit="1"/>
    </xf>
    <xf numFmtId="38" fontId="1" fillId="4" borderId="1" xfId="2" applyFont="1" applyFill="1" applyBorder="1" applyAlignment="1">
      <alignment horizontal="center" vertical="center" shrinkToFit="1"/>
    </xf>
    <xf numFmtId="38" fontId="1" fillId="0" borderId="14" xfId="2" applyFont="1" applyFill="1" applyBorder="1" applyAlignment="1">
      <alignment horizontal="justify" vertical="center" shrinkToFit="1"/>
    </xf>
    <xf numFmtId="38" fontId="1" fillId="4" borderId="14" xfId="2" applyFont="1" applyFill="1" applyBorder="1" applyAlignment="1">
      <alignment horizontal="right" vertical="center" shrinkToFit="1"/>
    </xf>
    <xf numFmtId="38" fontId="1" fillId="4" borderId="8" xfId="2" applyFont="1" applyFill="1" applyBorder="1" applyAlignment="1">
      <alignment horizontal="justify" vertical="center" shrinkToFit="1"/>
    </xf>
    <xf numFmtId="38" fontId="1" fillId="0" borderId="2" xfId="2" applyFont="1" applyFill="1" applyBorder="1" applyAlignment="1">
      <alignment vertical="center" shrinkToFit="1"/>
    </xf>
    <xf numFmtId="38" fontId="1" fillId="0" borderId="7" xfId="2" applyFont="1" applyFill="1" applyBorder="1" applyAlignment="1">
      <alignment horizontal="right" vertical="center" shrinkToFit="1"/>
    </xf>
    <xf numFmtId="0" fontId="7" fillId="0" borderId="1" xfId="0" applyFont="1" applyBorder="1" applyAlignment="1">
      <alignment horizontal="left" vertical="center"/>
    </xf>
    <xf numFmtId="38" fontId="9" fillId="3" borderId="2" xfId="2" applyFont="1" applyFill="1" applyBorder="1" applyAlignment="1">
      <alignment vertical="center"/>
    </xf>
    <xf numFmtId="49" fontId="1" fillId="0" borderId="8" xfId="2" applyNumberFormat="1" applyFont="1" applyFill="1" applyBorder="1" applyAlignment="1">
      <alignment horizontal="left" vertical="center" shrinkToFit="1"/>
    </xf>
    <xf numFmtId="49" fontId="1" fillId="0" borderId="14" xfId="2" applyNumberFormat="1" applyFont="1" applyFill="1" applyBorder="1" applyAlignment="1">
      <alignment horizontal="left" vertical="center" shrinkToFit="1"/>
    </xf>
    <xf numFmtId="176" fontId="4" fillId="0" borderId="15" xfId="0" applyNumberFormat="1" applyFont="1" applyFill="1" applyBorder="1" applyAlignment="1" applyProtection="1">
      <alignment vertical="center" shrinkToFit="1"/>
    </xf>
    <xf numFmtId="176" fontId="4" fillId="0" borderId="16" xfId="0" applyNumberFormat="1" applyFont="1" applyFill="1" applyBorder="1" applyAlignment="1" applyProtection="1">
      <alignment vertical="center" shrinkToFit="1"/>
    </xf>
    <xf numFmtId="38" fontId="1" fillId="0" borderId="0" xfId="3" applyFont="1" applyFill="1" applyBorder="1" applyAlignment="1" applyProtection="1">
      <alignment vertical="center"/>
    </xf>
    <xf numFmtId="38" fontId="1" fillId="0" borderId="0" xfId="3" applyFont="1" applyFill="1" applyBorder="1" applyAlignment="1" applyProtection="1">
      <alignment horizontal="center" vertical="center"/>
    </xf>
    <xf numFmtId="176" fontId="4" fillId="0" borderId="2" xfId="0" applyNumberFormat="1" applyFont="1" applyFill="1" applyBorder="1" applyAlignment="1" applyProtection="1">
      <alignment vertical="center" shrinkToFit="1"/>
    </xf>
    <xf numFmtId="9" fontId="4" fillId="5" borderId="2" xfId="1" applyNumberFormat="1" applyFont="1" applyFill="1" applyBorder="1" applyAlignment="1" applyProtection="1">
      <alignment vertical="center" shrinkToFit="1"/>
    </xf>
    <xf numFmtId="38" fontId="9" fillId="0" borderId="8" xfId="2" applyFont="1" applyFill="1" applyBorder="1" applyAlignment="1">
      <alignment vertical="center"/>
    </xf>
    <xf numFmtId="38" fontId="1" fillId="0" borderId="8" xfId="2" applyFont="1" applyFill="1" applyBorder="1" applyAlignment="1">
      <alignment vertical="center"/>
    </xf>
    <xf numFmtId="38" fontId="1" fillId="0" borderId="3" xfId="3" applyFont="1" applyFill="1" applyBorder="1" applyAlignment="1" applyProtection="1">
      <alignment vertical="center" shrinkToFit="1"/>
    </xf>
    <xf numFmtId="38" fontId="1" fillId="0" borderId="4" xfId="3" applyFont="1" applyFill="1" applyBorder="1" applyAlignment="1" applyProtection="1">
      <alignment vertical="center" shrinkToFit="1"/>
    </xf>
    <xf numFmtId="38" fontId="1" fillId="0" borderId="5" xfId="3" applyFont="1" applyFill="1" applyBorder="1" applyAlignment="1" applyProtection="1">
      <alignment vertical="center" shrinkToFit="1"/>
    </xf>
    <xf numFmtId="38" fontId="1" fillId="0" borderId="11" xfId="3" applyFont="1" applyFill="1" applyBorder="1" applyAlignment="1" applyProtection="1">
      <alignment horizontal="center" vertical="center" shrinkToFit="1"/>
    </xf>
    <xf numFmtId="38" fontId="1" fillId="0" borderId="12" xfId="3" applyFont="1" applyFill="1" applyBorder="1" applyAlignment="1" applyProtection="1">
      <alignment horizontal="center" vertical="center" shrinkToFit="1"/>
    </xf>
    <xf numFmtId="38" fontId="1" fillId="0" borderId="13" xfId="3" applyFont="1" applyFill="1" applyBorder="1" applyAlignment="1" applyProtection="1">
      <alignment horizontal="center" vertical="center" shrinkToFit="1"/>
    </xf>
    <xf numFmtId="38" fontId="1" fillId="0" borderId="0" xfId="3" applyFont="1" applyFill="1" applyBorder="1" applyAlignment="1" applyProtection="1">
      <alignment horizontal="center" vertical="center" shrinkToFit="1"/>
    </xf>
    <xf numFmtId="38" fontId="5" fillId="0" borderId="1" xfId="3" applyFont="1" applyFill="1" applyBorder="1" applyAlignment="1" applyProtection="1">
      <alignment horizontal="center" vertical="center" shrinkToFit="1"/>
    </xf>
    <xf numFmtId="38" fontId="5" fillId="0" borderId="0" xfId="3" applyFont="1" applyFill="1" applyBorder="1" applyAlignment="1" applyProtection="1">
      <alignment horizontal="center" vertical="center" shrinkToFit="1"/>
    </xf>
    <xf numFmtId="38" fontId="1" fillId="0" borderId="10" xfId="3" applyFont="1" applyFill="1" applyBorder="1" applyAlignment="1" applyProtection="1">
      <alignment horizontal="center" vertical="center" shrinkToFit="1"/>
    </xf>
    <xf numFmtId="49" fontId="10" fillId="5" borderId="2" xfId="2" applyNumberFormat="1" applyFont="1" applyFill="1" applyBorder="1" applyAlignment="1" applyProtection="1">
      <alignment horizontal="left" vertical="center" wrapText="1"/>
      <protection locked="0"/>
    </xf>
    <xf numFmtId="49" fontId="1" fillId="5" borderId="3" xfId="2" applyNumberFormat="1" applyFont="1" applyFill="1" applyBorder="1" applyAlignment="1" applyProtection="1">
      <alignment horizontal="left" vertical="center" wrapText="1"/>
      <protection locked="0"/>
    </xf>
    <xf numFmtId="49" fontId="1" fillId="5" borderId="4" xfId="2" applyNumberFormat="1" applyFont="1" applyFill="1" applyBorder="1" applyAlignment="1" applyProtection="1">
      <alignment horizontal="left" vertical="center" wrapText="1"/>
      <protection locked="0"/>
    </xf>
    <xf numFmtId="49" fontId="1" fillId="5" borderId="5" xfId="2" applyNumberFormat="1" applyFont="1" applyFill="1" applyBorder="1" applyAlignment="1" applyProtection="1">
      <alignment horizontal="left" vertical="center" wrapText="1"/>
      <protection locked="0"/>
    </xf>
    <xf numFmtId="0" fontId="1" fillId="5" borderId="10" xfId="2" applyNumberFormat="1" applyFont="1" applyFill="1" applyBorder="1" applyAlignment="1" applyProtection="1">
      <alignment vertical="center" shrinkToFit="1"/>
      <protection locked="0"/>
    </xf>
    <xf numFmtId="49" fontId="1" fillId="5" borderId="10" xfId="2" applyNumberFormat="1" applyFont="1" applyFill="1" applyBorder="1" applyAlignment="1" applyProtection="1">
      <alignment horizontal="left" vertical="center" shrinkToFit="1"/>
      <protection locked="0"/>
    </xf>
    <xf numFmtId="0" fontId="1" fillId="5" borderId="0" xfId="2" applyNumberFormat="1" applyFont="1" applyFill="1" applyBorder="1" applyAlignment="1" applyProtection="1">
      <alignment vertical="center" shrinkToFit="1"/>
      <protection locked="0"/>
    </xf>
    <xf numFmtId="49" fontId="1" fillId="5" borderId="0" xfId="2" applyNumberFormat="1" applyFont="1" applyFill="1" applyBorder="1" applyAlignment="1" applyProtection="1">
      <alignment horizontal="left" vertical="center" shrinkToFit="1"/>
      <protection locked="0"/>
    </xf>
    <xf numFmtId="0" fontId="1" fillId="5" borderId="1" xfId="2" applyNumberFormat="1" applyFont="1" applyFill="1" applyBorder="1" applyAlignment="1" applyProtection="1">
      <alignment vertical="center" shrinkToFit="1"/>
      <protection locked="0"/>
    </xf>
    <xf numFmtId="49" fontId="1" fillId="5" borderId="1" xfId="2" applyNumberFormat="1" applyFont="1" applyFill="1" applyBorder="1" applyAlignment="1" applyProtection="1">
      <alignment horizontal="left" vertical="center" shrinkToFit="1"/>
      <protection locked="0"/>
    </xf>
    <xf numFmtId="49" fontId="1" fillId="5" borderId="9" xfId="2" applyNumberFormat="1" applyFont="1" applyFill="1" applyBorder="1" applyAlignment="1" applyProtection="1">
      <alignment horizontal="left" vertical="center" shrinkToFit="1"/>
      <protection locked="0"/>
    </xf>
    <xf numFmtId="49" fontId="1" fillId="5" borderId="3" xfId="2" applyNumberFormat="1" applyFont="1" applyFill="1" applyBorder="1" applyAlignment="1" applyProtection="1">
      <alignment horizontal="left" vertical="center" shrinkToFit="1"/>
      <protection locked="0"/>
    </xf>
    <xf numFmtId="38" fontId="1" fillId="5" borderId="9" xfId="2" applyFont="1" applyFill="1" applyBorder="1" applyAlignment="1" applyProtection="1">
      <alignment vertical="center" shrinkToFit="1"/>
      <protection locked="0"/>
    </xf>
    <xf numFmtId="49" fontId="1" fillId="5" borderId="8" xfId="2" applyNumberFormat="1" applyFont="1" applyFill="1" applyBorder="1" applyAlignment="1" applyProtection="1">
      <alignment horizontal="left" vertical="center" shrinkToFit="1"/>
      <protection locked="0"/>
    </xf>
    <xf numFmtId="49" fontId="1" fillId="5" borderId="4" xfId="2" applyNumberFormat="1" applyFont="1" applyFill="1" applyBorder="1" applyAlignment="1" applyProtection="1">
      <alignment horizontal="left" vertical="center" shrinkToFit="1"/>
      <protection locked="0"/>
    </xf>
    <xf numFmtId="38" fontId="1" fillId="5" borderId="8" xfId="2" applyFont="1" applyFill="1" applyBorder="1" applyAlignment="1" applyProtection="1">
      <alignment vertical="center" shrinkToFit="1"/>
      <protection locked="0"/>
    </xf>
    <xf numFmtId="38" fontId="1" fillId="5" borderId="14" xfId="2" applyFont="1" applyFill="1" applyBorder="1" applyAlignment="1" applyProtection="1">
      <alignment vertical="center" shrinkToFit="1"/>
      <protection locked="0"/>
    </xf>
    <xf numFmtId="49" fontId="1" fillId="5" borderId="5" xfId="2" applyNumberFormat="1" applyFont="1" applyFill="1" applyBorder="1" applyAlignment="1" applyProtection="1">
      <alignment horizontal="left" vertical="center" shrinkToFit="1"/>
      <protection locked="0"/>
    </xf>
    <xf numFmtId="49" fontId="10" fillId="5" borderId="2" xfId="2" applyNumberFormat="1" applyFont="1" applyFill="1" applyBorder="1" applyAlignment="1" applyProtection="1">
      <alignment horizontal="left" vertical="center" shrinkToFit="1"/>
      <protection locked="0"/>
    </xf>
    <xf numFmtId="38" fontId="1" fillId="0" borderId="0" xfId="3" applyFont="1" applyFill="1" applyBorder="1" applyAlignment="1" applyProtection="1">
      <alignment horizontal="left" vertical="center"/>
    </xf>
    <xf numFmtId="38" fontId="10" fillId="4" borderId="3" xfId="2" applyFont="1" applyFill="1" applyBorder="1" applyAlignment="1">
      <alignment vertical="center" shrinkToFit="1"/>
    </xf>
    <xf numFmtId="38" fontId="10" fillId="4" borderId="3" xfId="2" applyFont="1" applyFill="1" applyBorder="1" applyAlignment="1">
      <alignment horizontal="center" vertical="center" shrinkToFit="1"/>
    </xf>
    <xf numFmtId="49" fontId="1" fillId="4" borderId="3" xfId="3" applyNumberFormat="1" applyFont="1" applyFill="1" applyBorder="1" applyAlignment="1" applyProtection="1">
      <alignment horizontal="left" vertical="center" shrinkToFit="1"/>
    </xf>
    <xf numFmtId="49" fontId="1" fillId="4" borderId="4" xfId="3" applyNumberFormat="1" applyFont="1" applyFill="1" applyBorder="1" applyAlignment="1" applyProtection="1">
      <alignment horizontal="left" vertical="center" shrinkToFit="1"/>
    </xf>
    <xf numFmtId="49" fontId="1" fillId="4" borderId="5" xfId="3" applyNumberFormat="1" applyFont="1" applyFill="1" applyBorder="1" applyAlignment="1" applyProtection="1">
      <alignment horizontal="left" vertical="center" shrinkToFit="1"/>
    </xf>
    <xf numFmtId="49" fontId="1" fillId="4" borderId="3" xfId="3" applyNumberFormat="1" applyFont="1" applyFill="1" applyBorder="1" applyAlignment="1" applyProtection="1">
      <alignment horizontal="left" vertical="center" wrapText="1"/>
    </xf>
    <xf numFmtId="49" fontId="1" fillId="4" borderId="4" xfId="3" applyNumberFormat="1" applyFont="1" applyFill="1" applyBorder="1" applyAlignment="1" applyProtection="1">
      <alignment horizontal="left" vertical="center" wrapText="1"/>
    </xf>
    <xf numFmtId="49" fontId="16" fillId="4" borderId="4" xfId="3" applyNumberFormat="1" applyFont="1" applyFill="1" applyBorder="1" applyAlignment="1" applyProtection="1">
      <alignment horizontal="left" vertical="center" wrapText="1"/>
    </xf>
    <xf numFmtId="38" fontId="1" fillId="4" borderId="8" xfId="3" applyFont="1" applyFill="1" applyBorder="1" applyAlignment="1" applyProtection="1">
      <alignment vertical="center" shrinkToFit="1"/>
    </xf>
    <xf numFmtId="0" fontId="1" fillId="4" borderId="0" xfId="3" applyNumberFormat="1" applyFont="1" applyFill="1" applyBorder="1" applyAlignment="1" applyProtection="1">
      <alignment vertical="center" shrinkToFit="1"/>
    </xf>
    <xf numFmtId="49" fontId="1" fillId="4" borderId="0" xfId="3" applyNumberFormat="1" applyFont="1" applyFill="1" applyBorder="1" applyAlignment="1" applyProtection="1">
      <alignment horizontal="left" vertical="center" shrinkToFit="1"/>
    </xf>
    <xf numFmtId="49" fontId="1" fillId="4" borderId="0" xfId="3" applyNumberFormat="1" applyFont="1" applyFill="1" applyBorder="1" applyAlignment="1" applyProtection="1">
      <alignment horizontal="center" vertical="center" shrinkToFit="1"/>
    </xf>
    <xf numFmtId="0" fontId="1" fillId="2" borderId="17" xfId="0" applyFont="1" applyFill="1" applyBorder="1" applyAlignment="1" applyProtection="1">
      <alignment vertical="center"/>
    </xf>
    <xf numFmtId="38" fontId="17" fillId="0" borderId="2" xfId="2" applyFont="1" applyFill="1" applyBorder="1" applyAlignment="1">
      <alignment vertical="center" shrinkToFit="1"/>
    </xf>
    <xf numFmtId="177" fontId="10" fillId="4" borderId="2" xfId="2" applyNumberFormat="1" applyFont="1" applyFill="1" applyBorder="1" applyAlignment="1">
      <alignment horizontal="left" vertical="center" shrinkToFit="1"/>
    </xf>
    <xf numFmtId="177" fontId="10" fillId="4" borderId="3" xfId="2" applyNumberFormat="1" applyFont="1" applyFill="1" applyBorder="1" applyAlignment="1">
      <alignment horizontal="left" vertical="center" shrinkToFit="1"/>
    </xf>
    <xf numFmtId="177" fontId="10" fillId="5" borderId="2" xfId="2" applyNumberFormat="1" applyFont="1" applyFill="1" applyBorder="1" applyAlignment="1" applyProtection="1">
      <alignment horizontal="left" vertical="center" shrinkToFit="1"/>
      <protection locked="0"/>
    </xf>
    <xf numFmtId="0" fontId="19" fillId="0" borderId="0" xfId="0" applyFont="1" applyAlignment="1">
      <alignment vertical="center"/>
    </xf>
    <xf numFmtId="49" fontId="9" fillId="4" borderId="2" xfId="2" applyNumberFormat="1" applyFont="1" applyFill="1" applyBorder="1" applyAlignment="1" applyProtection="1">
      <alignment horizontal="left" vertical="center" wrapText="1"/>
      <protection locked="0"/>
    </xf>
    <xf numFmtId="38" fontId="1" fillId="0" borderId="7" xfId="2" applyFont="1" applyFill="1" applyBorder="1" applyAlignment="1">
      <alignment vertical="center"/>
    </xf>
    <xf numFmtId="38" fontId="1" fillId="0" borderId="18" xfId="2" applyFont="1" applyFill="1" applyBorder="1" applyAlignment="1">
      <alignment vertical="center"/>
    </xf>
    <xf numFmtId="38" fontId="1" fillId="0" borderId="6" xfId="2" applyFont="1" applyFill="1" applyBorder="1" applyAlignment="1">
      <alignment vertical="center"/>
    </xf>
    <xf numFmtId="0" fontId="10" fillId="4" borderId="2" xfId="4" applyFont="1" applyFill="1" applyBorder="1" applyAlignment="1">
      <alignment vertical="center" shrinkToFit="1"/>
    </xf>
    <xf numFmtId="0" fontId="7" fillId="0" borderId="23" xfId="0" applyFont="1" applyBorder="1" applyAlignment="1" applyProtection="1">
      <alignment horizontal="center" vertical="center"/>
    </xf>
    <xf numFmtId="0" fontId="7" fillId="0" borderId="24" xfId="0" applyFont="1" applyBorder="1" applyAlignment="1" applyProtection="1">
      <alignment horizontal="center" vertical="center"/>
    </xf>
    <xf numFmtId="0" fontId="7" fillId="0" borderId="25" xfId="0" applyFont="1" applyBorder="1" applyAlignment="1" applyProtection="1">
      <alignment horizontal="center" vertical="center"/>
    </xf>
    <xf numFmtId="0" fontId="1" fillId="2" borderId="26" xfId="0" applyFont="1" applyFill="1" applyBorder="1" applyAlignment="1" applyProtection="1">
      <alignment vertical="center"/>
    </xf>
    <xf numFmtId="0" fontId="1" fillId="2" borderId="27" xfId="0" applyFont="1" applyFill="1" applyBorder="1" applyAlignment="1" applyProtection="1">
      <alignment horizontal="left" vertical="center" wrapText="1"/>
    </xf>
    <xf numFmtId="0" fontId="1" fillId="2" borderId="24" xfId="0" applyFont="1" applyFill="1" applyBorder="1" applyAlignment="1" applyProtection="1">
      <alignment horizontal="left" vertical="center" wrapText="1"/>
    </xf>
    <xf numFmtId="0" fontId="1" fillId="2" borderId="25" xfId="0" applyFont="1" applyFill="1" applyBorder="1" applyAlignment="1" applyProtection="1">
      <alignment horizontal="left" vertical="center" wrapText="1"/>
    </xf>
    <xf numFmtId="0" fontId="4" fillId="0" borderId="22" xfId="0" applyFont="1" applyFill="1" applyBorder="1" applyAlignment="1" applyProtection="1">
      <alignment horizontal="left" vertical="center"/>
    </xf>
    <xf numFmtId="0" fontId="4" fillId="0" borderId="18" xfId="0" applyFont="1" applyFill="1" applyBorder="1" applyAlignment="1" applyProtection="1">
      <alignment horizontal="left" vertical="center"/>
    </xf>
    <xf numFmtId="0" fontId="4" fillId="0" borderId="19" xfId="0" applyFont="1" applyFill="1" applyBorder="1" applyAlignment="1" applyProtection="1">
      <alignment horizontal="left" vertical="center"/>
    </xf>
    <xf numFmtId="38" fontId="10" fillId="4" borderId="2" xfId="2" applyFont="1" applyFill="1" applyBorder="1" applyAlignment="1">
      <alignment vertical="center" shrinkToFit="1"/>
    </xf>
    <xf numFmtId="38" fontId="10" fillId="3" borderId="2" xfId="2" applyFont="1" applyFill="1" applyBorder="1" applyAlignment="1">
      <alignment horizontal="center" vertical="center"/>
    </xf>
    <xf numFmtId="49" fontId="10" fillId="4" borderId="7" xfId="4" applyNumberFormat="1" applyFont="1" applyFill="1" applyBorder="1" applyAlignment="1" applyProtection="1">
      <alignment horizontal="left" vertical="center"/>
    </xf>
    <xf numFmtId="49" fontId="10" fillId="4" borderId="18" xfId="4" applyNumberFormat="1" applyFont="1" applyFill="1" applyBorder="1" applyAlignment="1" applyProtection="1">
      <alignment horizontal="left" vertical="center"/>
    </xf>
    <xf numFmtId="49" fontId="10" fillId="4" borderId="6" xfId="4" applyNumberFormat="1" applyFont="1" applyFill="1" applyBorder="1" applyAlignment="1" applyProtection="1">
      <alignment horizontal="left" vertical="center"/>
    </xf>
    <xf numFmtId="49" fontId="10" fillId="4" borderId="7" xfId="4" applyNumberFormat="1" applyFont="1" applyFill="1" applyBorder="1" applyAlignment="1" applyProtection="1">
      <alignment vertical="center" shrinkToFit="1"/>
      <protection locked="0"/>
    </xf>
    <xf numFmtId="49" fontId="10" fillId="4" borderId="18" xfId="4" applyNumberFormat="1" applyFont="1" applyFill="1" applyBorder="1" applyAlignment="1" applyProtection="1">
      <alignment vertical="center" shrinkToFit="1"/>
      <protection locked="0"/>
    </xf>
    <xf numFmtId="49" fontId="10" fillId="4" borderId="6" xfId="4" applyNumberFormat="1" applyFont="1" applyFill="1" applyBorder="1" applyAlignment="1" applyProtection="1">
      <alignment vertical="center" shrinkToFit="1"/>
      <protection locked="0"/>
    </xf>
    <xf numFmtId="38" fontId="10" fillId="4" borderId="3" xfId="2" applyFont="1" applyFill="1" applyBorder="1" applyAlignment="1">
      <alignment vertical="center" shrinkToFit="1"/>
    </xf>
    <xf numFmtId="0" fontId="10" fillId="4" borderId="3" xfId="4" applyFont="1" applyFill="1" applyBorder="1" applyAlignment="1">
      <alignment vertical="center" shrinkToFit="1"/>
    </xf>
    <xf numFmtId="38" fontId="1" fillId="3" borderId="3" xfId="2" applyFont="1" applyFill="1" applyBorder="1" applyAlignment="1">
      <alignment horizontal="center" vertical="center" wrapText="1"/>
    </xf>
    <xf numFmtId="38" fontId="1" fillId="3" borderId="5" xfId="2" applyFont="1" applyFill="1" applyBorder="1" applyAlignment="1">
      <alignment horizontal="center" vertical="center" wrapText="1"/>
    </xf>
    <xf numFmtId="38" fontId="9" fillId="0" borderId="2" xfId="2" applyFont="1" applyFill="1" applyBorder="1" applyAlignment="1">
      <alignment horizontal="right" vertical="center"/>
    </xf>
    <xf numFmtId="38" fontId="1" fillId="0" borderId="18" xfId="2" applyFont="1" applyFill="1" applyBorder="1" applyAlignment="1">
      <alignment horizontal="right" vertical="center" shrinkToFit="1"/>
    </xf>
    <xf numFmtId="38" fontId="1" fillId="0" borderId="6" xfId="2" applyFont="1" applyFill="1" applyBorder="1" applyAlignment="1">
      <alignment horizontal="right" vertical="center" shrinkToFit="1"/>
    </xf>
    <xf numFmtId="38" fontId="1" fillId="3" borderId="7" xfId="2" applyFont="1" applyFill="1" applyBorder="1" applyAlignment="1">
      <alignment horizontal="center" vertical="center"/>
    </xf>
    <xf numFmtId="38" fontId="1" fillId="3" borderId="18" xfId="2" applyFont="1" applyFill="1" applyBorder="1" applyAlignment="1">
      <alignment horizontal="center" vertical="center"/>
    </xf>
    <xf numFmtId="38" fontId="1" fillId="3" borderId="6" xfId="2" applyFont="1" applyFill="1" applyBorder="1" applyAlignment="1">
      <alignment horizontal="center" vertical="center"/>
    </xf>
    <xf numFmtId="0" fontId="17" fillId="0" borderId="7" xfId="0" applyFont="1" applyFill="1" applyBorder="1" applyAlignment="1">
      <alignment horizontal="right" vertical="center" shrinkToFit="1"/>
    </xf>
    <xf numFmtId="0" fontId="17" fillId="0" borderId="18" xfId="0" applyFont="1" applyFill="1" applyBorder="1" applyAlignment="1">
      <alignment horizontal="right" vertical="center" shrinkToFit="1"/>
    </xf>
    <xf numFmtId="0" fontId="17" fillId="0" borderId="6" xfId="0" applyFont="1" applyFill="1" applyBorder="1" applyAlignment="1">
      <alignment horizontal="right" vertical="center" shrinkToFit="1"/>
    </xf>
    <xf numFmtId="38" fontId="1" fillId="3" borderId="3" xfId="2" applyFont="1" applyFill="1" applyBorder="1" applyAlignment="1">
      <alignment horizontal="center" vertical="center"/>
    </xf>
    <xf numFmtId="38" fontId="1" fillId="3" borderId="5" xfId="2" applyFont="1" applyFill="1" applyBorder="1" applyAlignment="1">
      <alignment horizontal="center" vertical="center"/>
    </xf>
    <xf numFmtId="38" fontId="10" fillId="4" borderId="2" xfId="2" applyFont="1" applyFill="1" applyBorder="1" applyAlignment="1">
      <alignment vertical="center"/>
    </xf>
    <xf numFmtId="0" fontId="18" fillId="0" borderId="2" xfId="0" applyFont="1" applyFill="1" applyBorder="1" applyAlignment="1">
      <alignment vertical="center"/>
    </xf>
    <xf numFmtId="0" fontId="4" fillId="0" borderId="2" xfId="0" applyFont="1" applyFill="1" applyBorder="1" applyAlignment="1">
      <alignment horizontal="center" vertical="center"/>
    </xf>
    <xf numFmtId="176" fontId="5" fillId="0" borderId="8" xfId="0" applyNumberFormat="1" applyFont="1" applyFill="1" applyBorder="1" applyAlignment="1" applyProtection="1">
      <alignment vertical="center" shrinkToFit="1"/>
    </xf>
    <xf numFmtId="176" fontId="5" fillId="0" borderId="0" xfId="0" applyNumberFormat="1" applyFont="1" applyFill="1" applyBorder="1" applyAlignment="1" applyProtection="1">
      <alignment vertical="center" shrinkToFit="1"/>
    </xf>
    <xf numFmtId="38" fontId="9" fillId="3" borderId="2" xfId="2" applyFont="1" applyFill="1" applyBorder="1" applyAlignment="1">
      <alignment vertical="center"/>
    </xf>
    <xf numFmtId="38" fontId="10" fillId="3" borderId="7" xfId="2" applyFont="1" applyFill="1" applyBorder="1" applyAlignment="1">
      <alignment vertical="center" wrapText="1"/>
    </xf>
    <xf numFmtId="38" fontId="10" fillId="3" borderId="18" xfId="2" applyFont="1" applyFill="1" applyBorder="1" applyAlignment="1">
      <alignment vertical="center" wrapText="1"/>
    </xf>
    <xf numFmtId="38" fontId="10" fillId="3" borderId="6" xfId="2" applyFont="1" applyFill="1" applyBorder="1" applyAlignment="1">
      <alignment vertical="center" wrapText="1"/>
    </xf>
    <xf numFmtId="38" fontId="1" fillId="0" borderId="3" xfId="2" applyFont="1" applyFill="1" applyBorder="1" applyAlignment="1">
      <alignment horizontal="right" vertical="center" shrinkToFit="1"/>
    </xf>
    <xf numFmtId="0" fontId="9" fillId="3"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6" xfId="0" applyFont="1" applyFill="1" applyBorder="1" applyAlignment="1">
      <alignment horizontal="center" vertical="center"/>
    </xf>
    <xf numFmtId="38" fontId="9" fillId="3" borderId="7" xfId="2" applyFont="1" applyFill="1" applyBorder="1" applyAlignment="1">
      <alignment horizontal="center" vertical="center"/>
    </xf>
    <xf numFmtId="38" fontId="9" fillId="3" borderId="18" xfId="2" applyFont="1" applyFill="1" applyBorder="1" applyAlignment="1">
      <alignment horizontal="center" vertical="center"/>
    </xf>
    <xf numFmtId="38" fontId="9" fillId="3" borderId="6" xfId="2" applyFont="1" applyFill="1" applyBorder="1" applyAlignment="1">
      <alignment horizontal="center" vertical="center"/>
    </xf>
    <xf numFmtId="0" fontId="9" fillId="0" borderId="22" xfId="0" applyFont="1" applyFill="1" applyBorder="1" applyAlignment="1" applyProtection="1">
      <alignment horizontal="left" vertical="center" wrapText="1"/>
    </xf>
    <xf numFmtId="0" fontId="9" fillId="0" borderId="18" xfId="0" applyFont="1" applyFill="1" applyBorder="1" applyAlignment="1" applyProtection="1">
      <alignment horizontal="left" vertical="center" wrapText="1"/>
    </xf>
    <xf numFmtId="0" fontId="9" fillId="0" borderId="6" xfId="0" applyFont="1" applyFill="1" applyBorder="1" applyAlignment="1" applyProtection="1">
      <alignment horizontal="left" vertical="center" wrapText="1"/>
    </xf>
    <xf numFmtId="0" fontId="4" fillId="5" borderId="7" xfId="0" applyFont="1" applyFill="1" applyBorder="1" applyAlignment="1" applyProtection="1">
      <alignment horizontal="left" vertical="center" wrapText="1"/>
    </xf>
    <xf numFmtId="0" fontId="4" fillId="5" borderId="18" xfId="0" applyFont="1" applyFill="1" applyBorder="1" applyAlignment="1" applyProtection="1">
      <alignment horizontal="left" vertical="center" wrapText="1"/>
    </xf>
    <xf numFmtId="0" fontId="4" fillId="5" borderId="19" xfId="0" applyFont="1" applyFill="1" applyBorder="1" applyAlignment="1" applyProtection="1">
      <alignment horizontal="left" vertical="center" wrapText="1"/>
    </xf>
    <xf numFmtId="0" fontId="9" fillId="0" borderId="22" xfId="0" applyFont="1" applyFill="1" applyBorder="1" applyAlignment="1" applyProtection="1">
      <alignment vertical="center" wrapText="1"/>
    </xf>
    <xf numFmtId="0" fontId="9" fillId="0" borderId="18" xfId="0" applyFont="1" applyFill="1" applyBorder="1" applyAlignment="1" applyProtection="1">
      <alignment vertical="center" wrapText="1"/>
    </xf>
    <xf numFmtId="0" fontId="9" fillId="0" borderId="6" xfId="0" applyFont="1" applyFill="1" applyBorder="1" applyAlignment="1" applyProtection="1">
      <alignment vertical="center" wrapText="1"/>
    </xf>
    <xf numFmtId="0" fontId="4" fillId="5" borderId="32" xfId="0" applyFont="1" applyFill="1" applyBorder="1" applyAlignment="1" applyProtection="1">
      <alignment horizontal="left" vertical="center" wrapText="1"/>
    </xf>
    <xf numFmtId="0" fontId="4" fillId="5" borderId="33" xfId="0" applyFont="1" applyFill="1" applyBorder="1" applyAlignment="1" applyProtection="1">
      <alignment horizontal="left" vertical="center" wrapText="1"/>
    </xf>
    <xf numFmtId="0" fontId="4" fillId="5" borderId="34" xfId="0" applyFont="1" applyFill="1" applyBorder="1" applyAlignment="1" applyProtection="1">
      <alignment horizontal="left" vertical="center" wrapText="1"/>
    </xf>
    <xf numFmtId="0" fontId="9" fillId="0" borderId="29" xfId="0" applyFont="1" applyFill="1" applyBorder="1" applyAlignment="1" applyProtection="1">
      <alignment vertical="center" wrapText="1"/>
    </xf>
    <xf numFmtId="0" fontId="9" fillId="0" borderId="10" xfId="0" applyFont="1" applyFill="1" applyBorder="1" applyAlignment="1" applyProtection="1">
      <alignment vertical="center" wrapText="1"/>
    </xf>
    <xf numFmtId="0" fontId="9" fillId="0" borderId="11" xfId="0" applyFont="1" applyFill="1" applyBorder="1" applyAlignment="1" applyProtection="1">
      <alignment vertical="center" wrapText="1"/>
    </xf>
    <xf numFmtId="0" fontId="9" fillId="0" borderId="30" xfId="0" applyFont="1" applyFill="1" applyBorder="1" applyAlignment="1" applyProtection="1">
      <alignment vertical="center" wrapText="1"/>
    </xf>
    <xf numFmtId="0" fontId="9" fillId="0" borderId="1" xfId="0" applyFont="1" applyFill="1" applyBorder="1" applyAlignment="1" applyProtection="1">
      <alignment vertical="center" wrapText="1"/>
    </xf>
    <xf numFmtId="0" fontId="9" fillId="0" borderId="13" xfId="0" applyFont="1" applyFill="1" applyBorder="1" applyAlignment="1" applyProtection="1">
      <alignment vertical="center" wrapText="1"/>
    </xf>
    <xf numFmtId="0" fontId="4" fillId="5" borderId="14" xfId="0" applyFont="1" applyFill="1" applyBorder="1" applyAlignment="1" applyProtection="1">
      <alignment horizontal="left" vertical="center" wrapText="1"/>
    </xf>
    <xf numFmtId="0" fontId="4" fillId="5" borderId="1" xfId="0" applyFont="1" applyFill="1" applyBorder="1" applyAlignment="1" applyProtection="1">
      <alignment horizontal="left" vertical="center" wrapText="1"/>
    </xf>
    <xf numFmtId="0" fontId="4" fillId="5" borderId="31" xfId="0" applyFont="1" applyFill="1" applyBorder="1" applyAlignment="1" applyProtection="1">
      <alignment horizontal="left" vertical="center" wrapText="1"/>
    </xf>
    <xf numFmtId="0" fontId="9" fillId="0" borderId="28" xfId="0" applyFont="1" applyBorder="1" applyAlignment="1" applyProtection="1">
      <alignment horizontal="left" vertical="center" wrapText="1"/>
    </xf>
    <xf numFmtId="0" fontId="9" fillId="0" borderId="20" xfId="0" applyFont="1" applyBorder="1" applyAlignment="1" applyProtection="1">
      <alignment horizontal="left" vertical="center" wrapText="1"/>
    </xf>
    <xf numFmtId="0" fontId="9" fillId="0" borderId="21" xfId="0" applyFont="1" applyBorder="1" applyAlignment="1" applyProtection="1">
      <alignment horizontal="left" vertical="center" wrapText="1"/>
    </xf>
    <xf numFmtId="0" fontId="4" fillId="5" borderId="9" xfId="0" applyFont="1" applyFill="1" applyBorder="1" applyAlignment="1" applyProtection="1">
      <alignment horizontal="left" vertical="center" wrapText="1"/>
    </xf>
    <xf numFmtId="0" fontId="4" fillId="5" borderId="10" xfId="0" applyFont="1" applyFill="1" applyBorder="1" applyAlignment="1" applyProtection="1">
      <alignment horizontal="left" vertical="center" wrapText="1"/>
    </xf>
    <xf numFmtId="0" fontId="4" fillId="5" borderId="35" xfId="0" applyFont="1" applyFill="1" applyBorder="1" applyAlignment="1" applyProtection="1">
      <alignment horizontal="left" vertical="center" wrapText="1"/>
    </xf>
    <xf numFmtId="0" fontId="4" fillId="5" borderId="36" xfId="0" applyFont="1" applyFill="1" applyBorder="1" applyAlignment="1" applyProtection="1">
      <alignment horizontal="left" vertical="center" wrapText="1"/>
    </xf>
    <xf numFmtId="0" fontId="4" fillId="5" borderId="37" xfId="0" applyFont="1" applyFill="1" applyBorder="1" applyAlignment="1" applyProtection="1">
      <alignment horizontal="left" vertical="center" wrapText="1"/>
    </xf>
    <xf numFmtId="0" fontId="4" fillId="5" borderId="38" xfId="0" applyFont="1" applyFill="1" applyBorder="1" applyAlignment="1" applyProtection="1">
      <alignment horizontal="left" vertical="center" wrapText="1"/>
    </xf>
    <xf numFmtId="0" fontId="9" fillId="0" borderId="29" xfId="0" applyFont="1" applyFill="1" applyBorder="1" applyAlignment="1" applyProtection="1">
      <alignment horizontal="left" vertical="center" wrapText="1"/>
    </xf>
    <xf numFmtId="0" fontId="9" fillId="0" borderId="10" xfId="0" applyFont="1" applyFill="1" applyBorder="1" applyAlignment="1" applyProtection="1">
      <alignment horizontal="left" vertical="center" wrapText="1"/>
    </xf>
    <xf numFmtId="0" fontId="9" fillId="0" borderId="11" xfId="0" applyFont="1" applyFill="1" applyBorder="1" applyAlignment="1" applyProtection="1">
      <alignment horizontal="left" vertical="center" wrapText="1"/>
    </xf>
    <xf numFmtId="0" fontId="9" fillId="0" borderId="30" xfId="0" applyFont="1" applyFill="1" applyBorder="1" applyAlignment="1" applyProtection="1">
      <alignment horizontal="left" vertical="center" wrapText="1"/>
    </xf>
    <xf numFmtId="0" fontId="9" fillId="0" borderId="1" xfId="0" applyFont="1" applyFill="1" applyBorder="1" applyAlignment="1" applyProtection="1">
      <alignment horizontal="left" vertical="center" wrapText="1"/>
    </xf>
    <xf numFmtId="0" fontId="9" fillId="0" borderId="13" xfId="0" applyFont="1" applyFill="1" applyBorder="1" applyAlignment="1" applyProtection="1">
      <alignment horizontal="left" vertical="center" wrapText="1"/>
    </xf>
    <xf numFmtId="0" fontId="9" fillId="5" borderId="18" xfId="0" applyFont="1" applyFill="1" applyBorder="1" applyAlignment="1" applyProtection="1">
      <alignment horizontal="left" vertical="center" wrapText="1"/>
    </xf>
    <xf numFmtId="0" fontId="9" fillId="5" borderId="19" xfId="0" applyFont="1" applyFill="1" applyBorder="1" applyAlignment="1" applyProtection="1">
      <alignment horizontal="left" vertical="center" wrapText="1"/>
    </xf>
    <xf numFmtId="0" fontId="9" fillId="5" borderId="7" xfId="0" applyFont="1" applyFill="1" applyBorder="1" applyAlignment="1" applyProtection="1">
      <alignment horizontal="left" vertical="center" wrapText="1"/>
    </xf>
    <xf numFmtId="49" fontId="9" fillId="5" borderId="2" xfId="2" applyNumberFormat="1" applyFont="1" applyFill="1" applyBorder="1" applyAlignment="1" applyProtection="1">
      <alignment horizontal="left" vertical="center" wrapText="1"/>
      <protection locked="0"/>
    </xf>
    <xf numFmtId="49" fontId="10" fillId="5" borderId="2" xfId="2" applyNumberFormat="1" applyFont="1" applyFill="1" applyBorder="1" applyAlignment="1" applyProtection="1">
      <alignment horizontal="left" vertical="center"/>
      <protection locked="0"/>
    </xf>
    <xf numFmtId="49" fontId="10" fillId="5" borderId="7" xfId="2" applyNumberFormat="1" applyFont="1" applyFill="1" applyBorder="1" applyAlignment="1" applyProtection="1">
      <alignment horizontal="left" vertical="center"/>
      <protection locked="0"/>
    </xf>
    <xf numFmtId="49" fontId="10" fillId="5" borderId="18" xfId="2" applyNumberFormat="1" applyFont="1" applyFill="1" applyBorder="1" applyAlignment="1" applyProtection="1">
      <alignment horizontal="left" vertical="center"/>
      <protection locked="0"/>
    </xf>
    <xf numFmtId="49" fontId="10" fillId="5" borderId="6" xfId="2" applyNumberFormat="1" applyFont="1" applyFill="1" applyBorder="1" applyAlignment="1" applyProtection="1">
      <alignment horizontal="left" vertical="center"/>
      <protection locked="0"/>
    </xf>
    <xf numFmtId="49" fontId="10" fillId="5" borderId="2" xfId="2" applyNumberFormat="1" applyFont="1" applyFill="1" applyBorder="1" applyAlignment="1" applyProtection="1">
      <alignment horizontal="left" vertical="center" wrapText="1"/>
      <protection locked="0"/>
    </xf>
    <xf numFmtId="49" fontId="10" fillId="5" borderId="7" xfId="2" applyNumberFormat="1" applyFont="1" applyFill="1" applyBorder="1" applyAlignment="1" applyProtection="1">
      <alignment horizontal="left" vertical="center" wrapText="1"/>
      <protection locked="0"/>
    </xf>
    <xf numFmtId="49" fontId="10" fillId="5" borderId="6" xfId="2" applyNumberFormat="1" applyFont="1" applyFill="1" applyBorder="1" applyAlignment="1" applyProtection="1">
      <alignment horizontal="left" vertical="center" wrapText="1"/>
      <protection locked="0"/>
    </xf>
    <xf numFmtId="38" fontId="10" fillId="5" borderId="2" xfId="2" applyFont="1" applyFill="1" applyBorder="1" applyAlignment="1" applyProtection="1">
      <alignment vertical="center" shrinkToFit="1"/>
      <protection locked="0"/>
    </xf>
    <xf numFmtId="0" fontId="18" fillId="0" borderId="7" xfId="0" applyFont="1" applyFill="1" applyBorder="1" applyAlignment="1" applyProtection="1">
      <alignment vertical="center" shrinkToFit="1"/>
    </xf>
    <xf numFmtId="0" fontId="18" fillId="0" borderId="18" xfId="0" applyFont="1" applyFill="1" applyBorder="1" applyAlignment="1" applyProtection="1">
      <alignment vertical="center" shrinkToFit="1"/>
    </xf>
    <xf numFmtId="0" fontId="18" fillId="0" borderId="6" xfId="0" applyFont="1" applyFill="1" applyBorder="1" applyAlignment="1" applyProtection="1">
      <alignment vertical="center" shrinkToFit="1"/>
    </xf>
    <xf numFmtId="38" fontId="10" fillId="3" borderId="7" xfId="2" applyFont="1" applyFill="1" applyBorder="1" applyAlignment="1">
      <alignment horizontal="center" vertical="center"/>
    </xf>
    <xf numFmtId="38" fontId="10" fillId="3" borderId="6" xfId="2" applyFont="1" applyFill="1" applyBorder="1" applyAlignment="1">
      <alignment horizontal="center" vertical="center"/>
    </xf>
    <xf numFmtId="49" fontId="10" fillId="5" borderId="7" xfId="4" applyNumberFormat="1" applyFont="1" applyFill="1" applyBorder="1" applyAlignment="1" applyProtection="1">
      <alignment horizontal="left" vertical="center"/>
      <protection locked="0"/>
    </xf>
    <xf numFmtId="49" fontId="10" fillId="5" borderId="18" xfId="4" applyNumberFormat="1" applyFont="1" applyFill="1" applyBorder="1" applyAlignment="1" applyProtection="1">
      <alignment horizontal="left" vertical="center"/>
      <protection locked="0"/>
    </xf>
    <xf numFmtId="49" fontId="10" fillId="5" borderId="6" xfId="4" applyNumberFormat="1" applyFont="1" applyFill="1" applyBorder="1" applyAlignment="1" applyProtection="1">
      <alignment horizontal="left" vertical="center"/>
      <protection locked="0"/>
    </xf>
    <xf numFmtId="38" fontId="10" fillId="3" borderId="2" xfId="2" applyFont="1" applyFill="1" applyBorder="1" applyAlignment="1">
      <alignment horizontal="center" vertical="center" shrinkToFit="1"/>
    </xf>
  </cellXfs>
  <cellStyles count="5">
    <cellStyle name="パーセント 2" xfId="1" xr:uid="{00000000-0005-0000-0000-000000000000}"/>
    <cellStyle name="桁区切り" xfId="2" builtinId="6"/>
    <cellStyle name="桁区切り 2" xfId="3" xr:uid="{00000000-0005-0000-0000-000002000000}"/>
    <cellStyle name="標準" xfId="0" builtinId="0"/>
    <cellStyle name="標準 2" xfId="4"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703323</xdr:colOff>
      <xdr:row>30</xdr:row>
      <xdr:rowOff>1387</xdr:rowOff>
    </xdr:from>
    <xdr:to>
      <xdr:col>13</xdr:col>
      <xdr:colOff>1413104</xdr:colOff>
      <xdr:row>35</xdr:row>
      <xdr:rowOff>137972</xdr:rowOff>
    </xdr:to>
    <xdr:sp macro="" textlink="">
      <xdr:nvSpPr>
        <xdr:cNvPr id="3" name="角丸四角形吹き出し 2">
          <a:extLst>
            <a:ext uri="{FF2B5EF4-FFF2-40B4-BE49-F238E27FC236}">
              <a16:creationId xmlns:a16="http://schemas.microsoft.com/office/drawing/2014/main" id="{FA8290CC-959C-48C2-BD13-FC2D222D3C56}"/>
            </a:ext>
          </a:extLst>
        </xdr:cNvPr>
        <xdr:cNvSpPr/>
      </xdr:nvSpPr>
      <xdr:spPr>
        <a:xfrm>
          <a:off x="8554232" y="6870932"/>
          <a:ext cx="1471781" cy="990949"/>
        </a:xfrm>
        <a:prstGeom prst="wedgeRoundRectCallout">
          <a:avLst>
            <a:gd name="adj1" fmla="val -3004"/>
            <a:gd name="adj2" fmla="val 86167"/>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a:solidFill>
                <a:sysClr val="windowText" lastClr="000000"/>
              </a:solidFill>
            </a:rPr>
            <a:t>※</a:t>
          </a:r>
          <a:r>
            <a:rPr kumimoji="1" lang="ja-JP" altLang="en-US" sz="1100">
              <a:solidFill>
                <a:sysClr val="windowText" lastClr="000000"/>
              </a:solidFill>
            </a:rPr>
            <a:t>按分している場合は、按分比率の算出根拠等を必ず明記してください。</a:t>
          </a:r>
        </a:p>
      </xdr:txBody>
    </xdr:sp>
    <xdr:clientData fPrintsWithSheet="0"/>
  </xdr:twoCellAnchor>
  <xdr:twoCellAnchor>
    <xdr:from>
      <xdr:col>0</xdr:col>
      <xdr:colOff>806450</xdr:colOff>
      <xdr:row>24</xdr:row>
      <xdr:rowOff>146050</xdr:rowOff>
    </xdr:from>
    <xdr:to>
      <xdr:col>13</xdr:col>
      <xdr:colOff>342900</xdr:colOff>
      <xdr:row>38</xdr:row>
      <xdr:rowOff>31750</xdr:rowOff>
    </xdr:to>
    <xdr:grpSp>
      <xdr:nvGrpSpPr>
        <xdr:cNvPr id="1974" name="グループ化 8">
          <a:extLst>
            <a:ext uri="{FF2B5EF4-FFF2-40B4-BE49-F238E27FC236}">
              <a16:creationId xmlns:a16="http://schemas.microsoft.com/office/drawing/2014/main" id="{3AFF4A53-D36B-4E3E-AC91-C042E770C04C}"/>
            </a:ext>
          </a:extLst>
        </xdr:cNvPr>
        <xdr:cNvGrpSpPr>
          <a:grpSpLocks/>
        </xdr:cNvGrpSpPr>
      </xdr:nvGrpSpPr>
      <xdr:grpSpPr bwMode="auto">
        <a:xfrm>
          <a:off x="806450" y="6078764"/>
          <a:ext cx="8172450" cy="2298700"/>
          <a:chOff x="656840" y="4729189"/>
          <a:chExt cx="7820743" cy="2245048"/>
        </a:xfrm>
      </xdr:grpSpPr>
      <xdr:sp macro="" textlink="">
        <xdr:nvSpPr>
          <xdr:cNvPr id="4" name="角丸四角形吹き出し 3">
            <a:extLst>
              <a:ext uri="{FF2B5EF4-FFF2-40B4-BE49-F238E27FC236}">
                <a16:creationId xmlns:a16="http://schemas.microsoft.com/office/drawing/2014/main" id="{96BCE8BA-7680-4B04-A9DE-0F046BC0C9A9}"/>
              </a:ext>
            </a:extLst>
          </xdr:cNvPr>
          <xdr:cNvSpPr/>
        </xdr:nvSpPr>
        <xdr:spPr>
          <a:xfrm>
            <a:off x="6321397" y="4729189"/>
            <a:ext cx="2156186" cy="752530"/>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必ず各団体様が通常使用する会計費目を使用してください。以下の費目は参考例です。</a:t>
            </a:r>
          </a:p>
        </xdr:txBody>
      </xdr:sp>
      <xdr:cxnSp macro="">
        <xdr:nvCxnSpPr>
          <xdr:cNvPr id="7" name="直線コネクタ 6">
            <a:extLst>
              <a:ext uri="{FF2B5EF4-FFF2-40B4-BE49-F238E27FC236}">
                <a16:creationId xmlns:a16="http://schemas.microsoft.com/office/drawing/2014/main" id="{4776FA62-BFF6-4268-A749-AD071CC89A8A}"/>
              </a:ext>
            </a:extLst>
          </xdr:cNvPr>
          <xdr:cNvCxnSpPr>
            <a:stCxn id="4" idx="1"/>
          </xdr:cNvCxnSpPr>
        </xdr:nvCxnSpPr>
        <xdr:spPr>
          <a:xfrm flipH="1">
            <a:off x="656840" y="5105454"/>
            <a:ext cx="5664557" cy="1868783"/>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6</xdr:col>
      <xdr:colOff>1</xdr:colOff>
      <xdr:row>0</xdr:row>
      <xdr:rowOff>176094</xdr:rowOff>
    </xdr:from>
    <xdr:to>
      <xdr:col>13</xdr:col>
      <xdr:colOff>1427537</xdr:colOff>
      <xdr:row>6</xdr:row>
      <xdr:rowOff>103909</xdr:rowOff>
    </xdr:to>
    <xdr:sp macro="" textlink="">
      <xdr:nvSpPr>
        <xdr:cNvPr id="8" name="角丸四角形吹き出し 7">
          <a:extLst>
            <a:ext uri="{FF2B5EF4-FFF2-40B4-BE49-F238E27FC236}">
              <a16:creationId xmlns:a16="http://schemas.microsoft.com/office/drawing/2014/main" id="{6B55C5E7-E6A5-4461-B607-F5646FCDD05E}"/>
            </a:ext>
          </a:extLst>
        </xdr:cNvPr>
        <xdr:cNvSpPr/>
      </xdr:nvSpPr>
      <xdr:spPr bwMode="auto">
        <a:xfrm>
          <a:off x="5772728" y="176094"/>
          <a:ext cx="4267718" cy="1636542"/>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ysClr val="windowText" lastClr="000000"/>
              </a:solidFill>
            </a:rPr>
            <a:t>このシートは</a:t>
          </a:r>
          <a:r>
            <a:rPr kumimoji="1" lang="ja-JP" altLang="en-US" sz="1100" b="1">
              <a:solidFill>
                <a:srgbClr val="FF0000"/>
              </a:solidFill>
            </a:rPr>
            <a:t>入力例</a:t>
          </a:r>
          <a:r>
            <a:rPr kumimoji="1" lang="ja-JP" altLang="en-US" sz="1100" b="1">
              <a:solidFill>
                <a:sysClr val="windowText" lastClr="000000"/>
              </a:solidFill>
            </a:rPr>
            <a:t>です。</a:t>
          </a:r>
          <a:endParaRPr kumimoji="1" lang="en-US" altLang="ja-JP" sz="1100" b="1">
            <a:solidFill>
              <a:sysClr val="windowText" lastClr="000000"/>
            </a:solidFill>
          </a:endParaRPr>
        </a:p>
        <a:p>
          <a:pPr algn="l">
            <a:lnSpc>
              <a:spcPts val="1300"/>
            </a:lnSpc>
          </a:pPr>
          <a:r>
            <a:rPr kumimoji="1" lang="ja-JP" altLang="en-US" sz="1100" b="1">
              <a:solidFill>
                <a:sysClr val="windowText" lastClr="000000"/>
              </a:solidFill>
            </a:rPr>
            <a:t>画面下部より「入力フォーム」シートを選択し、入力してください。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374330</xdr:colOff>
      <xdr:row>4</xdr:row>
      <xdr:rowOff>38098</xdr:rowOff>
    </xdr:from>
    <xdr:to>
      <xdr:col>13</xdr:col>
      <xdr:colOff>254000</xdr:colOff>
      <xdr:row>7</xdr:row>
      <xdr:rowOff>31433</xdr:rowOff>
    </xdr:to>
    <xdr:sp macro="" textlink="">
      <xdr:nvSpPr>
        <xdr:cNvPr id="2" name="正方形/長方形 1">
          <a:extLst>
            <a:ext uri="{FF2B5EF4-FFF2-40B4-BE49-F238E27FC236}">
              <a16:creationId xmlns:a16="http://schemas.microsoft.com/office/drawing/2014/main" id="{D504323C-E26E-41E6-8DD2-FE37EB8C2A18}"/>
            </a:ext>
          </a:extLst>
        </xdr:cNvPr>
        <xdr:cNvSpPr/>
      </xdr:nvSpPr>
      <xdr:spPr>
        <a:xfrm>
          <a:off x="1367239" y="1158007"/>
          <a:ext cx="7649761" cy="1286426"/>
        </a:xfrm>
        <a:prstGeom prst="rect">
          <a:avLst/>
        </a:prstGeom>
        <a:solidFill>
          <a:srgbClr val="FF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200" b="1">
              <a:solidFill>
                <a:srgbClr val="FF0000"/>
              </a:solidFill>
            </a:rPr>
            <a:t>※</a:t>
          </a:r>
          <a:r>
            <a:rPr kumimoji="1" lang="ja-JP" altLang="en-US" sz="1200" b="1">
              <a:solidFill>
                <a:srgbClr val="FF0000"/>
              </a:solidFill>
            </a:rPr>
            <a:t>このファイルを保存する際に、ファイル名を、団体名にしてください</a:t>
          </a:r>
          <a:endParaRPr kumimoji="1" lang="en-US" altLang="ja-JP" sz="1200" b="1">
            <a:solidFill>
              <a:srgbClr val="FF0000"/>
            </a:solidFill>
          </a:endParaRPr>
        </a:p>
        <a:p>
          <a:pPr algn="l"/>
          <a:r>
            <a:rPr kumimoji="1" lang="ja-JP" altLang="en-US" sz="1200" b="1">
              <a:solidFill>
                <a:srgbClr val="FF0000"/>
              </a:solidFill>
            </a:rPr>
            <a:t>　（例：</a:t>
          </a:r>
          <a:r>
            <a:rPr kumimoji="1" lang="en-US" altLang="ja-JP" sz="1200" b="1">
              <a:solidFill>
                <a:srgbClr val="FF0000"/>
              </a:solidFill>
            </a:rPr>
            <a:t>NPO</a:t>
          </a:r>
          <a:r>
            <a:rPr kumimoji="1" lang="ja-JP" altLang="en-US" sz="1200" b="1">
              <a:solidFill>
                <a:srgbClr val="FF0000"/>
              </a:solidFill>
            </a:rPr>
            <a:t>法人　赤坂会</a:t>
          </a:r>
          <a:r>
            <a:rPr kumimoji="1" lang="en-US" altLang="ja-JP" sz="1200" b="1">
              <a:solidFill>
                <a:srgbClr val="FF0000"/>
              </a:solidFill>
            </a:rPr>
            <a:t>.xls</a:t>
          </a:r>
          <a:r>
            <a:rPr kumimoji="1" lang="ja-JP" altLang="en-US" sz="1200" b="1">
              <a:solidFill>
                <a:srgbClr val="FF0000"/>
              </a:solidFill>
            </a:rPr>
            <a:t>）。</a:t>
          </a:r>
          <a:endParaRPr kumimoji="1" lang="en-US" altLang="ja-JP" sz="1200" b="1">
            <a:solidFill>
              <a:srgbClr val="FF0000"/>
            </a:solidFill>
          </a:endParaRPr>
        </a:p>
        <a:p>
          <a:pPr algn="l"/>
          <a:r>
            <a:rPr kumimoji="1" lang="ja-JP" altLang="en-US" sz="1200" b="1">
              <a:solidFill>
                <a:srgbClr val="FF0000"/>
              </a:solidFill>
            </a:rPr>
            <a:t>　複数申請する場合は適宜通し番号をつけてください。</a:t>
          </a:r>
          <a:endParaRPr kumimoji="1" lang="en-US" altLang="ja-JP" sz="1200" b="1">
            <a:solidFill>
              <a:srgbClr val="FF0000"/>
            </a:solidFill>
          </a:endParaRPr>
        </a:p>
        <a:p>
          <a:pPr algn="l"/>
          <a:r>
            <a:rPr kumimoji="1" lang="en-US" altLang="ja-JP" sz="1200" b="1">
              <a:solidFill>
                <a:srgbClr val="FF0000"/>
              </a:solidFill>
            </a:rPr>
            <a:t>※</a:t>
          </a:r>
          <a:r>
            <a:rPr kumimoji="1" lang="ja-JP" altLang="en-US" sz="1200" b="1">
              <a:solidFill>
                <a:srgbClr val="FF0000"/>
              </a:solidFill>
            </a:rPr>
            <a:t>入力内容については、別シート「入力例」を参考にしてください。</a:t>
          </a:r>
          <a:endParaRPr kumimoji="1" lang="en-US" altLang="ja-JP" sz="1200" b="1">
            <a:solidFill>
              <a:srgbClr val="FF0000"/>
            </a:solidFill>
          </a:endParaRPr>
        </a:p>
        <a:p>
          <a:pPr algn="l"/>
          <a:r>
            <a:rPr kumimoji="1" lang="en-US" altLang="ja-JP" sz="1200">
              <a:solidFill>
                <a:sysClr val="windowText" lastClr="000000"/>
              </a:solidFill>
              <a:latin typeface="+mj-lt"/>
            </a:rPr>
            <a:t>※</a:t>
          </a:r>
          <a:r>
            <a:rPr kumimoji="1" lang="ja-JP" altLang="en-US" sz="1200">
              <a:solidFill>
                <a:sysClr val="windowText" lastClr="000000"/>
              </a:solidFill>
              <a:latin typeface="+mj-lt"/>
            </a:rPr>
            <a:t>青色のセルが記入エリアです。ご記入不要なエリアは保護しています。</a:t>
          </a:r>
          <a:endParaRPr kumimoji="1" lang="en-US" altLang="ja-JP" sz="1200">
            <a:solidFill>
              <a:sysClr val="windowText" lastClr="000000"/>
            </a:solidFill>
            <a:latin typeface="+mj-lt"/>
          </a:endParaRPr>
        </a:p>
        <a:p>
          <a:pPr algn="l">
            <a:lnSpc>
              <a:spcPts val="1300"/>
            </a:lnSpc>
          </a:pPr>
          <a:r>
            <a:rPr kumimoji="1" lang="ja-JP" altLang="en-US" sz="1200">
              <a:solidFill>
                <a:sysClr val="windowText" lastClr="000000"/>
              </a:solidFill>
              <a:latin typeface="+mj-lt"/>
            </a:rPr>
            <a:t>　 </a:t>
          </a:r>
          <a:r>
            <a:rPr kumimoji="1" lang="ja-JP" altLang="en-US" sz="1200" u="sng">
              <a:solidFill>
                <a:sysClr val="windowText" lastClr="000000"/>
              </a:solidFill>
              <a:latin typeface="+mj-lt"/>
            </a:rPr>
            <a:t>原則保護解除せずにご記入ください。</a:t>
          </a:r>
          <a:r>
            <a:rPr kumimoji="1" lang="ja-JP" altLang="en-US" sz="1000" u="none">
              <a:solidFill>
                <a:sysClr val="windowText" lastClr="000000"/>
              </a:solidFill>
              <a:latin typeface="+mj-lt"/>
            </a:rPr>
            <a:t>（但し、必要に応じて</a:t>
          </a:r>
          <a:r>
            <a:rPr kumimoji="1" lang="ja-JP" altLang="en-US" sz="1000">
              <a:solidFill>
                <a:sysClr val="windowText" lastClr="000000"/>
              </a:solidFill>
              <a:latin typeface="+mj-lt"/>
            </a:rPr>
            <a:t>「校閲」の「シート保護の解除」で保護の解除が可能です。）</a:t>
          </a:r>
        </a:p>
      </xdr:txBody>
    </xdr:sp>
    <xdr:clientData fPrintsWithSheet="0"/>
  </xdr:twoCellAnchor>
  <xdr:twoCellAnchor>
    <xdr:from>
      <xdr:col>12</xdr:col>
      <xdr:colOff>218607</xdr:colOff>
      <xdr:row>30</xdr:row>
      <xdr:rowOff>160352</xdr:rowOff>
    </xdr:from>
    <xdr:to>
      <xdr:col>13</xdr:col>
      <xdr:colOff>791857</xdr:colOff>
      <xdr:row>36</xdr:row>
      <xdr:rowOff>27221</xdr:rowOff>
    </xdr:to>
    <xdr:sp macro="" textlink="">
      <xdr:nvSpPr>
        <xdr:cNvPr id="7" name="角丸四角形吹き出し 6">
          <a:extLst>
            <a:ext uri="{FF2B5EF4-FFF2-40B4-BE49-F238E27FC236}">
              <a16:creationId xmlns:a16="http://schemas.microsoft.com/office/drawing/2014/main" id="{ED7B1D12-DED4-4E3D-9753-C6CEC7E59A41}"/>
            </a:ext>
          </a:extLst>
        </xdr:cNvPr>
        <xdr:cNvSpPr/>
      </xdr:nvSpPr>
      <xdr:spPr>
        <a:xfrm>
          <a:off x="7977152" y="7330079"/>
          <a:ext cx="1531523" cy="905960"/>
        </a:xfrm>
        <a:prstGeom prst="wedgeRoundRectCallout">
          <a:avLst>
            <a:gd name="adj1" fmla="val 37564"/>
            <a:gd name="adj2" fmla="val 84142"/>
            <a:gd name="adj3" fmla="val 16667"/>
          </a:avLst>
        </a:prstGeom>
        <a:solidFill>
          <a:schemeClr val="accent2">
            <a:lumMod val="40000"/>
            <a:lumOff val="60000"/>
          </a:schemeClr>
        </a:solidFill>
        <a:ln w="28575">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按分している場合は、按分比率の算出根拠等を必ず明記してください。</a:t>
          </a:r>
        </a:p>
      </xdr:txBody>
    </xdr:sp>
    <xdr:clientData fPrintsWithSheet="0"/>
  </xdr:twoCellAnchor>
  <xdr:twoCellAnchor>
    <xdr:from>
      <xdr:col>0</xdr:col>
      <xdr:colOff>584200</xdr:colOff>
      <xdr:row>24</xdr:row>
      <xdr:rowOff>38100</xdr:rowOff>
    </xdr:from>
    <xdr:to>
      <xdr:col>12</xdr:col>
      <xdr:colOff>914400</xdr:colOff>
      <xdr:row>37</xdr:row>
      <xdr:rowOff>146050</xdr:rowOff>
    </xdr:to>
    <xdr:grpSp>
      <xdr:nvGrpSpPr>
        <xdr:cNvPr id="5243" name="グループ化 9">
          <a:extLst>
            <a:ext uri="{FF2B5EF4-FFF2-40B4-BE49-F238E27FC236}">
              <a16:creationId xmlns:a16="http://schemas.microsoft.com/office/drawing/2014/main" id="{78CCFE4B-754B-420C-BB1E-57995E8BB83C}"/>
            </a:ext>
          </a:extLst>
        </xdr:cNvPr>
        <xdr:cNvGrpSpPr>
          <a:grpSpLocks/>
        </xdr:cNvGrpSpPr>
      </xdr:nvGrpSpPr>
      <xdr:grpSpPr bwMode="auto">
        <a:xfrm>
          <a:off x="584200" y="6203373"/>
          <a:ext cx="8831118" cy="2463222"/>
          <a:chOff x="569000" y="6580746"/>
          <a:chExt cx="6864682" cy="2345433"/>
        </a:xfrm>
      </xdr:grpSpPr>
      <xdr:sp macro="" textlink="">
        <xdr:nvSpPr>
          <xdr:cNvPr id="5" name="角丸四角形吹き出し 3">
            <a:extLst>
              <a:ext uri="{FF2B5EF4-FFF2-40B4-BE49-F238E27FC236}">
                <a16:creationId xmlns:a16="http://schemas.microsoft.com/office/drawing/2014/main" id="{539BBCA9-8163-4893-9A04-A912B65C534C}"/>
              </a:ext>
            </a:extLst>
          </xdr:cNvPr>
          <xdr:cNvSpPr/>
        </xdr:nvSpPr>
        <xdr:spPr bwMode="auto">
          <a:xfrm>
            <a:off x="5903408" y="6580746"/>
            <a:ext cx="1530274" cy="883510"/>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a:solidFill>
                  <a:sysClr val="windowText" lastClr="000000"/>
                </a:solidFill>
              </a:rPr>
              <a:t>※</a:t>
            </a:r>
            <a:r>
              <a:rPr kumimoji="1" lang="ja-JP" altLang="en-US" sz="1100">
                <a:solidFill>
                  <a:sysClr val="windowText" lastClr="000000"/>
                </a:solidFill>
              </a:rPr>
              <a:t>必ず各団体様が通常使用する会計費目を使用してください。</a:t>
            </a:r>
          </a:p>
        </xdr:txBody>
      </xdr:sp>
      <xdr:sp macro="" textlink="">
        <xdr:nvSpPr>
          <xdr:cNvPr id="9" name="フリーフォーム 8">
            <a:extLst>
              <a:ext uri="{FF2B5EF4-FFF2-40B4-BE49-F238E27FC236}">
                <a16:creationId xmlns:a16="http://schemas.microsoft.com/office/drawing/2014/main" id="{D971B58A-9C33-433E-909A-9597F2C877F8}"/>
              </a:ext>
            </a:extLst>
          </xdr:cNvPr>
          <xdr:cNvSpPr/>
        </xdr:nvSpPr>
        <xdr:spPr>
          <a:xfrm>
            <a:off x="569000" y="7038391"/>
            <a:ext cx="5339796" cy="1887788"/>
          </a:xfrm>
          <a:custGeom>
            <a:avLst/>
            <a:gdLst>
              <a:gd name="connsiteX0" fmla="*/ 6294557 w 6294557"/>
              <a:gd name="connsiteY0" fmla="*/ 0 h 2160420"/>
              <a:gd name="connsiteX1" fmla="*/ 346734 w 6294557"/>
              <a:gd name="connsiteY1" fmla="*/ 417859 h 2160420"/>
              <a:gd name="connsiteX2" fmla="*/ 0 w 6294557"/>
              <a:gd name="connsiteY2" fmla="*/ 2160420 h 2160420"/>
              <a:gd name="connsiteX0" fmla="*/ 6294557 w 6294557"/>
              <a:gd name="connsiteY0" fmla="*/ 0 h 2160420"/>
              <a:gd name="connsiteX1" fmla="*/ 213375 w 6294557"/>
              <a:gd name="connsiteY1" fmla="*/ 453421 h 2160420"/>
              <a:gd name="connsiteX2" fmla="*/ 0 w 6294557"/>
              <a:gd name="connsiteY2" fmla="*/ 2160420 h 2160420"/>
              <a:gd name="connsiteX0" fmla="*/ 6276776 w 6276776"/>
              <a:gd name="connsiteY0" fmla="*/ 0 h 2062623"/>
              <a:gd name="connsiteX1" fmla="*/ 195594 w 6276776"/>
              <a:gd name="connsiteY1" fmla="*/ 453421 h 2062623"/>
              <a:gd name="connsiteX2" fmla="*/ 0 w 6276776"/>
              <a:gd name="connsiteY2" fmla="*/ 2062623 h 2062623"/>
            </a:gdLst>
            <a:ahLst/>
            <a:cxnLst>
              <a:cxn ang="0">
                <a:pos x="connsiteX0" y="connsiteY0"/>
              </a:cxn>
              <a:cxn ang="0">
                <a:pos x="connsiteX1" y="connsiteY1"/>
              </a:cxn>
              <a:cxn ang="0">
                <a:pos x="connsiteX2" y="connsiteY2"/>
              </a:cxn>
            </a:cxnLst>
            <a:rect l="l" t="t" r="r" b="b"/>
            <a:pathLst>
              <a:path w="6276776" h="2062623">
                <a:moveTo>
                  <a:pt x="6276776" y="0"/>
                </a:moveTo>
                <a:lnTo>
                  <a:pt x="195594" y="453421"/>
                </a:lnTo>
                <a:lnTo>
                  <a:pt x="0" y="2062623"/>
                </a:lnTo>
              </a:path>
            </a:pathLst>
          </a:custGeom>
          <a:noFill/>
          <a:ln w="19050">
            <a:solidFill>
              <a:schemeClr val="accent2">
                <a:lumMod val="75000"/>
              </a:schemeClr>
            </a:solidFill>
            <a:prstDash val="sysDot"/>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ja-JP" altLang="en-US"/>
          </a:p>
        </xdr:txBody>
      </xdr:sp>
    </xdr:grpSp>
    <xdr:clientData fPrintsWithSheet="0"/>
  </xdr:twoCellAnchor>
  <xdr:twoCellAnchor>
    <xdr:from>
      <xdr:col>24</xdr:col>
      <xdr:colOff>346363</xdr:colOff>
      <xdr:row>119</xdr:row>
      <xdr:rowOff>2701637</xdr:rowOff>
    </xdr:from>
    <xdr:to>
      <xdr:col>29</xdr:col>
      <xdr:colOff>42407</xdr:colOff>
      <xdr:row>124</xdr:row>
      <xdr:rowOff>196273</xdr:rowOff>
    </xdr:to>
    <xdr:sp macro="" textlink="">
      <xdr:nvSpPr>
        <xdr:cNvPr id="14" name="正方形/長方形 13">
          <a:extLst>
            <a:ext uri="{FF2B5EF4-FFF2-40B4-BE49-F238E27FC236}">
              <a16:creationId xmlns:a16="http://schemas.microsoft.com/office/drawing/2014/main" id="{242D2EF4-0572-4992-A756-D01819B7703D}"/>
            </a:ext>
          </a:extLst>
        </xdr:cNvPr>
        <xdr:cNvSpPr/>
      </xdr:nvSpPr>
      <xdr:spPr>
        <a:xfrm>
          <a:off x="11129818" y="25873364"/>
          <a:ext cx="2813316" cy="3048000"/>
        </a:xfrm>
        <a:prstGeom prst="rect">
          <a:avLst/>
        </a:prstGeom>
        <a:solidFill>
          <a:srgbClr val="FFFFCC"/>
        </a:solidFill>
        <a:ln w="25400" cap="flat" cmpd="sng" algn="ctr">
          <a:noFill/>
          <a:prstDash val="solid"/>
        </a:ln>
        <a:effectLst/>
      </xdr:spPr>
      <xdr:txBody>
        <a:bodyPr vertOverflow="clip" horzOverflow="clip" rtlCol="0" anchor="ctr" anchorCtr="0"/>
        <a:lstStyle/>
        <a:p>
          <a:pPr marL="0" marR="0" lvl="0" indent="0" algn="l"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青色のセルが記入エリアです。ご記入不要なエリアは保護しています。</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100" u="sng">
              <a:effectLst/>
              <a:latin typeface="+mn-lt"/>
              <a:ea typeface="+mn-ea"/>
              <a:cs typeface="+mn-cs"/>
            </a:rPr>
            <a:t>原則保護解除せずにご記入ください。</a:t>
          </a:r>
          <a:endParaRPr kumimoji="1" lang="en-US" altLang="ja-JP" sz="1100" u="sng">
            <a:effectLst/>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100">
              <a:effectLst/>
              <a:latin typeface="+mn-lt"/>
              <a:ea typeface="+mn-ea"/>
              <a:cs typeface="+mn-cs"/>
            </a:rPr>
            <a:t>（但し、必要に応じて「校閲」の「シート保護の解除」で保護の解除が可能です。</a:t>
          </a:r>
          <a:r>
            <a:rPr kumimoji="1" lang="ja-JP" altLang="en-US" sz="1100">
              <a:effectLst/>
              <a:latin typeface="+mn-lt"/>
              <a:ea typeface="+mn-ea"/>
              <a:cs typeface="+mn-cs"/>
            </a:rPr>
            <a:t>）</a:t>
          </a:r>
          <a:endParaRPr kumimoji="1" lang="en-US" altLang="ja-JP" sz="1100">
            <a:effectLst/>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行数が足りない場合は挿入してください。その際は、計算式に注意してください。</a:t>
          </a:r>
        </a:p>
      </xdr:txBody>
    </xdr:sp>
    <xdr:clientData fPrintsWithSheet="0"/>
  </xdr:twoCellAnchor>
  <xdr:twoCellAnchor>
    <xdr:from>
      <xdr:col>24</xdr:col>
      <xdr:colOff>311726</xdr:colOff>
      <xdr:row>130</xdr:row>
      <xdr:rowOff>762000</xdr:rowOff>
    </xdr:from>
    <xdr:to>
      <xdr:col>29</xdr:col>
      <xdr:colOff>7770</xdr:colOff>
      <xdr:row>132</xdr:row>
      <xdr:rowOff>0</xdr:rowOff>
    </xdr:to>
    <xdr:sp macro="" textlink="">
      <xdr:nvSpPr>
        <xdr:cNvPr id="16" name="正方形/長方形 15">
          <a:extLst>
            <a:ext uri="{FF2B5EF4-FFF2-40B4-BE49-F238E27FC236}">
              <a16:creationId xmlns:a16="http://schemas.microsoft.com/office/drawing/2014/main" id="{229EE777-128D-4FB0-A301-A83E1E3A3B4D}"/>
            </a:ext>
          </a:extLst>
        </xdr:cNvPr>
        <xdr:cNvSpPr/>
      </xdr:nvSpPr>
      <xdr:spPr>
        <a:xfrm>
          <a:off x="11095181" y="35294455"/>
          <a:ext cx="2813316" cy="2401454"/>
        </a:xfrm>
        <a:prstGeom prst="rect">
          <a:avLst/>
        </a:prstGeom>
        <a:solidFill>
          <a:srgbClr val="FFFFCC"/>
        </a:solidFill>
        <a:ln w="25400" cap="flat" cmpd="sng" algn="ctr">
          <a:noFill/>
          <a:prstDash val="solid"/>
        </a:ln>
        <a:effectLst/>
      </xdr:spPr>
      <xdr:txBody>
        <a:bodyPr vertOverflow="clip" horzOverflow="clip" rtlCol="0" anchor="ctr" anchorCtr="0"/>
        <a:lstStyle/>
        <a:p>
          <a:pPr marL="0" marR="0" lvl="0" indent="0" algn="l"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青色のセルが記入エリアです。ご記入不要なエリアは保護しています。</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100" u="sng">
              <a:effectLst/>
              <a:latin typeface="+mn-lt"/>
              <a:ea typeface="+mn-ea"/>
              <a:cs typeface="+mn-cs"/>
            </a:rPr>
            <a:t>原則保護解除せずにご記入ください。</a:t>
          </a:r>
          <a:endParaRPr kumimoji="1" lang="en-US" altLang="ja-JP" sz="1100" u="sng">
            <a:effectLst/>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100">
              <a:effectLst/>
              <a:latin typeface="+mn-lt"/>
              <a:ea typeface="+mn-ea"/>
              <a:cs typeface="+mn-cs"/>
            </a:rPr>
            <a:t>（但し、必要に応じて「校閲」の「シート保護の解除」で保護の解除が可能です。</a:t>
          </a:r>
          <a:r>
            <a:rPr kumimoji="1" lang="ja-JP" altLang="en-US" sz="1100">
              <a:effectLst/>
              <a:latin typeface="+mn-lt"/>
              <a:ea typeface="+mn-ea"/>
              <a:cs typeface="+mn-cs"/>
            </a:rPr>
            <a:t>）</a:t>
          </a:r>
          <a:endParaRPr kumimoji="1" lang="en-US" altLang="ja-JP" sz="1100">
            <a:effectLst/>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行数が足りない場合は挿入してください。その際は、計算式に注意してください。</a:t>
          </a:r>
        </a:p>
      </xdr:txBody>
    </xdr:sp>
    <xdr:clientData fPrintsWithSheet="0"/>
  </xdr:twoCellAnchor>
  <xdr:twoCellAnchor>
    <xdr:from>
      <xdr:col>24</xdr:col>
      <xdr:colOff>34636</xdr:colOff>
      <xdr:row>105</xdr:row>
      <xdr:rowOff>46181</xdr:rowOff>
    </xdr:from>
    <xdr:to>
      <xdr:col>28</xdr:col>
      <xdr:colOff>354134</xdr:colOff>
      <xdr:row>113</xdr:row>
      <xdr:rowOff>230908</xdr:rowOff>
    </xdr:to>
    <xdr:sp macro="" textlink="">
      <xdr:nvSpPr>
        <xdr:cNvPr id="17" name="正方形/長方形 16">
          <a:extLst>
            <a:ext uri="{FF2B5EF4-FFF2-40B4-BE49-F238E27FC236}">
              <a16:creationId xmlns:a16="http://schemas.microsoft.com/office/drawing/2014/main" id="{13A9655F-BF08-4488-A93E-C766EEFFDC74}"/>
            </a:ext>
          </a:extLst>
        </xdr:cNvPr>
        <xdr:cNvSpPr/>
      </xdr:nvSpPr>
      <xdr:spPr>
        <a:xfrm>
          <a:off x="10818091" y="19130817"/>
          <a:ext cx="2813316" cy="2401455"/>
        </a:xfrm>
        <a:prstGeom prst="rect">
          <a:avLst/>
        </a:prstGeom>
        <a:solidFill>
          <a:srgbClr val="FFFFCC"/>
        </a:solidFill>
        <a:ln w="25400" cap="flat" cmpd="sng" algn="ctr">
          <a:noFill/>
          <a:prstDash val="solid"/>
        </a:ln>
        <a:effectLst/>
      </xdr:spPr>
      <xdr:txBody>
        <a:bodyPr vertOverflow="clip" horzOverflow="clip" rtlCol="0" anchor="ctr" anchorCtr="0"/>
        <a:lstStyle/>
        <a:p>
          <a:pPr marL="0" marR="0" lvl="0" indent="0" algn="l"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青色のセルが記入エリアです。ご記入不要なエリアは保護しています。</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100" u="sng">
              <a:effectLst/>
              <a:latin typeface="+mn-lt"/>
              <a:ea typeface="+mn-ea"/>
              <a:cs typeface="+mn-cs"/>
            </a:rPr>
            <a:t>原則保護解除せずにご記入ください。</a:t>
          </a:r>
          <a:endParaRPr kumimoji="1" lang="en-US" altLang="ja-JP" sz="1100" u="sng">
            <a:effectLst/>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100">
              <a:effectLst/>
              <a:latin typeface="+mn-lt"/>
              <a:ea typeface="+mn-ea"/>
              <a:cs typeface="+mn-cs"/>
            </a:rPr>
            <a:t>（但し、必要に応じて「校閲」の「シート保護の解除」で保護の解除が可能です。</a:t>
          </a:r>
          <a:r>
            <a:rPr kumimoji="1" lang="ja-JP" altLang="en-US" sz="1100">
              <a:effectLst/>
              <a:latin typeface="+mn-lt"/>
              <a:ea typeface="+mn-ea"/>
              <a:cs typeface="+mn-cs"/>
            </a:rPr>
            <a:t>）</a:t>
          </a:r>
          <a:endParaRPr kumimoji="1" lang="en-US" altLang="ja-JP" sz="1100">
            <a:effectLst/>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行数が足りない場合は挿入してください。その際は、計算式に注意してください。</a:t>
          </a:r>
        </a:p>
      </xdr:txBody>
    </xdr:sp>
    <xdr:clientData fPrintsWithSheet="0"/>
  </xdr:twoCellAnchor>
  <xdr:twoCellAnchor>
    <xdr:from>
      <xdr:col>24</xdr:col>
      <xdr:colOff>277091</xdr:colOff>
      <xdr:row>28</xdr:row>
      <xdr:rowOff>11545</xdr:rowOff>
    </xdr:from>
    <xdr:to>
      <xdr:col>28</xdr:col>
      <xdr:colOff>596589</xdr:colOff>
      <xdr:row>41</xdr:row>
      <xdr:rowOff>115453</xdr:rowOff>
    </xdr:to>
    <xdr:sp macro="" textlink="">
      <xdr:nvSpPr>
        <xdr:cNvPr id="18" name="正方形/長方形 17">
          <a:extLst>
            <a:ext uri="{FF2B5EF4-FFF2-40B4-BE49-F238E27FC236}">
              <a16:creationId xmlns:a16="http://schemas.microsoft.com/office/drawing/2014/main" id="{28011898-B5CB-4FB2-A53B-0EC1E7F3D29E}"/>
            </a:ext>
          </a:extLst>
        </xdr:cNvPr>
        <xdr:cNvSpPr/>
      </xdr:nvSpPr>
      <xdr:spPr>
        <a:xfrm>
          <a:off x="10748818" y="7077363"/>
          <a:ext cx="2813316" cy="2401454"/>
        </a:xfrm>
        <a:prstGeom prst="rect">
          <a:avLst/>
        </a:prstGeom>
        <a:solidFill>
          <a:srgbClr val="FFFFCC"/>
        </a:solidFill>
        <a:ln w="25400" cap="flat" cmpd="sng" algn="ctr">
          <a:noFill/>
          <a:prstDash val="solid"/>
        </a:ln>
        <a:effectLst/>
      </xdr:spPr>
      <xdr:txBody>
        <a:bodyPr vertOverflow="clip" horzOverflow="clip" rtlCol="0" anchor="ctr" anchorCtr="0"/>
        <a:lstStyle/>
        <a:p>
          <a:pPr marL="0" marR="0" lvl="0" indent="0" algn="l"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青色のセルが記入エリアです。ご記入不要なエリアは保護しています。</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100" u="sng">
              <a:effectLst/>
              <a:latin typeface="+mn-lt"/>
              <a:ea typeface="+mn-ea"/>
              <a:cs typeface="+mn-cs"/>
            </a:rPr>
            <a:t>原則保護解除せずにご記入ください。</a:t>
          </a:r>
          <a:endParaRPr kumimoji="1" lang="en-US" altLang="ja-JP" sz="1100" u="sng">
            <a:effectLst/>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100">
              <a:effectLst/>
              <a:latin typeface="+mn-lt"/>
              <a:ea typeface="+mn-ea"/>
              <a:cs typeface="+mn-cs"/>
            </a:rPr>
            <a:t>（但し、必要に応じて「校閲」の「シート保護の解除」で保護の解除が可能です。</a:t>
          </a:r>
          <a:r>
            <a:rPr kumimoji="1" lang="ja-JP" altLang="en-US" sz="1100">
              <a:effectLst/>
              <a:latin typeface="+mn-lt"/>
              <a:ea typeface="+mn-ea"/>
              <a:cs typeface="+mn-cs"/>
            </a:rPr>
            <a:t>）</a:t>
          </a:r>
          <a:endParaRPr kumimoji="1" lang="en-US" altLang="ja-JP" sz="1100">
            <a:effectLst/>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行数が足りない場合は挿入してください。その際は、計算式に注意してください。</a:t>
          </a:r>
        </a:p>
      </xdr:txBody>
    </xdr:sp>
    <xdr:clientData fPrintsWithSheet="0"/>
  </xdr:twoCellAnchor>
  <xdr:twoCellAnchor>
    <xdr:from>
      <xdr:col>24</xdr:col>
      <xdr:colOff>196274</xdr:colOff>
      <xdr:row>4</xdr:row>
      <xdr:rowOff>92364</xdr:rowOff>
    </xdr:from>
    <xdr:to>
      <xdr:col>28</xdr:col>
      <xdr:colOff>515772</xdr:colOff>
      <xdr:row>10</xdr:row>
      <xdr:rowOff>230909</xdr:rowOff>
    </xdr:to>
    <xdr:sp macro="" textlink="">
      <xdr:nvSpPr>
        <xdr:cNvPr id="19" name="正方形/長方形 18">
          <a:extLst>
            <a:ext uri="{FF2B5EF4-FFF2-40B4-BE49-F238E27FC236}">
              <a16:creationId xmlns:a16="http://schemas.microsoft.com/office/drawing/2014/main" id="{E34C5E1C-82EB-4019-9589-679247EB4BB2}"/>
            </a:ext>
          </a:extLst>
        </xdr:cNvPr>
        <xdr:cNvSpPr/>
      </xdr:nvSpPr>
      <xdr:spPr>
        <a:xfrm>
          <a:off x="10668001" y="1212273"/>
          <a:ext cx="2813316" cy="2401454"/>
        </a:xfrm>
        <a:prstGeom prst="rect">
          <a:avLst/>
        </a:prstGeom>
        <a:solidFill>
          <a:srgbClr val="FFFFCC"/>
        </a:solidFill>
        <a:ln w="25400" cap="flat" cmpd="sng" algn="ctr">
          <a:noFill/>
          <a:prstDash val="solid"/>
        </a:ln>
        <a:effectLst/>
      </xdr:spPr>
      <xdr:txBody>
        <a:bodyPr vertOverflow="clip" horzOverflow="clip" rtlCol="0" anchor="ctr" anchorCtr="0"/>
        <a:lstStyle/>
        <a:p>
          <a:pPr marL="0" marR="0" lvl="0" indent="0" algn="l"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青色のセルが記入エリアです。ご記入不要なエリアは保護しています。</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100" u="sng">
              <a:effectLst/>
              <a:latin typeface="+mn-lt"/>
              <a:ea typeface="+mn-ea"/>
              <a:cs typeface="+mn-cs"/>
            </a:rPr>
            <a:t>原則保護解除せずにご記入ください。</a:t>
          </a:r>
          <a:endParaRPr kumimoji="1" lang="en-US" altLang="ja-JP" sz="1100" u="sng">
            <a:effectLst/>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100">
              <a:effectLst/>
              <a:latin typeface="+mn-lt"/>
              <a:ea typeface="+mn-ea"/>
              <a:cs typeface="+mn-cs"/>
            </a:rPr>
            <a:t>（但し、必要に応じて「校閲」の「シート保護の解除」で保護の解除が可能です。</a:t>
          </a:r>
          <a:r>
            <a:rPr kumimoji="1" lang="ja-JP" altLang="en-US" sz="1100">
              <a:effectLst/>
              <a:latin typeface="+mn-lt"/>
              <a:ea typeface="+mn-ea"/>
              <a:cs typeface="+mn-cs"/>
            </a:rPr>
            <a:t>）</a:t>
          </a:r>
          <a:endParaRPr kumimoji="1" lang="en-US" altLang="ja-JP" sz="1100">
            <a:effectLst/>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行数が足りない場合は挿入してください。その際は、計算式に注意してください。</a:t>
          </a:r>
        </a:p>
      </xdr:txBody>
    </xdr:sp>
    <xdr:clientData fPrintsWithSheet="0"/>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Q140"/>
  <sheetViews>
    <sheetView view="pageBreakPreview" zoomScale="70" zoomScaleNormal="70" zoomScaleSheetLayoutView="70" workbookViewId="0"/>
  </sheetViews>
  <sheetFormatPr baseColWidth="10" defaultColWidth="9" defaultRowHeight="14"/>
  <cols>
    <col min="1" max="1" width="14.1640625" style="1" customWidth="1"/>
    <col min="2" max="2" width="17.83203125" style="1" customWidth="1"/>
    <col min="3" max="3" width="20.1640625" style="1" customWidth="1"/>
    <col min="4" max="4" width="19.83203125" style="1" bestFit="1" customWidth="1"/>
    <col min="5" max="5" width="8.33203125" style="1" customWidth="1"/>
    <col min="6" max="6" width="2.5" style="2" customWidth="1"/>
    <col min="7" max="7" width="6.5" style="1" customWidth="1"/>
    <col min="8" max="8" width="6" style="1" customWidth="1"/>
    <col min="9" max="9" width="2.5" style="1" customWidth="1"/>
    <col min="10" max="10" width="6.5" style="1" customWidth="1"/>
    <col min="11" max="11" width="6" style="1" customWidth="1"/>
    <col min="12" max="12" width="2.5" style="2" customWidth="1"/>
    <col min="13" max="13" width="10.83203125" style="1" customWidth="1"/>
    <col min="14" max="14" width="21.83203125" style="1" customWidth="1"/>
    <col min="15" max="15" width="7.5" style="1" customWidth="1"/>
    <col min="16" max="16" width="9" style="1"/>
    <col min="17" max="17" width="7.1640625" style="1" customWidth="1"/>
    <col min="18" max="20" width="34.5" style="1" customWidth="1"/>
    <col min="21" max="21" width="9" style="1"/>
    <col min="22" max="22" width="42.5" style="1" customWidth="1"/>
    <col min="23" max="16384" width="9" style="1"/>
  </cols>
  <sheetData>
    <row r="1" spans="1:14" ht="20" customHeight="1">
      <c r="A1" s="26" t="s">
        <v>28</v>
      </c>
      <c r="B1" s="164" t="s">
        <v>140</v>
      </c>
      <c r="C1" s="164"/>
      <c r="D1" s="164"/>
      <c r="E1" s="164"/>
      <c r="F1" s="164"/>
      <c r="G1" s="164"/>
      <c r="H1" s="164"/>
      <c r="I1" s="164"/>
      <c r="J1" s="164"/>
      <c r="K1" s="164"/>
      <c r="L1" s="164"/>
      <c r="M1" s="164"/>
      <c r="N1" s="164"/>
    </row>
    <row r="2" spans="1:14" ht="20" customHeight="1">
      <c r="A2" s="26" t="s">
        <v>29</v>
      </c>
      <c r="B2" s="164" t="s">
        <v>141</v>
      </c>
      <c r="C2" s="164"/>
      <c r="D2" s="164"/>
      <c r="E2" s="164"/>
      <c r="F2" s="164"/>
      <c r="G2" s="164"/>
      <c r="H2" s="164"/>
      <c r="I2" s="164"/>
      <c r="J2" s="164"/>
      <c r="K2" s="164"/>
      <c r="L2" s="164"/>
      <c r="M2" s="164"/>
      <c r="N2" s="164"/>
    </row>
    <row r="3" spans="1:14" ht="19">
      <c r="A3" s="28"/>
      <c r="B3" s="28"/>
      <c r="C3" s="28"/>
      <c r="D3" s="28"/>
      <c r="E3" s="28"/>
      <c r="F3" s="33"/>
      <c r="G3" s="28"/>
      <c r="H3" s="28"/>
      <c r="I3" s="28"/>
      <c r="J3" s="28"/>
      <c r="K3" s="28"/>
      <c r="L3" s="33"/>
      <c r="M3" s="28"/>
      <c r="N3" s="28"/>
    </row>
    <row r="4" spans="1:14" ht="37.25" customHeight="1">
      <c r="A4" s="170" t="s">
        <v>80</v>
      </c>
      <c r="B4" s="171"/>
      <c r="C4" s="172"/>
      <c r="D4" s="165" t="s">
        <v>143</v>
      </c>
      <c r="E4" s="165"/>
      <c r="F4" s="165"/>
      <c r="G4" s="165"/>
      <c r="H4" s="165"/>
      <c r="I4" s="165"/>
      <c r="J4" s="165"/>
      <c r="K4" s="165"/>
      <c r="L4" s="165"/>
      <c r="M4" s="165"/>
      <c r="N4" s="165"/>
    </row>
    <row r="5" spans="1:14" ht="19">
      <c r="A5" s="28"/>
      <c r="B5" s="28"/>
      <c r="C5" s="28"/>
      <c r="D5" s="28"/>
      <c r="E5" s="28"/>
      <c r="F5" s="33"/>
      <c r="G5" s="28"/>
      <c r="H5" s="28"/>
      <c r="I5" s="28"/>
      <c r="J5" s="28"/>
      <c r="K5" s="28"/>
      <c r="L5" s="33"/>
      <c r="M5" s="28"/>
      <c r="N5" s="28"/>
    </row>
    <row r="6" spans="1:14" ht="19">
      <c r="A6" s="28"/>
      <c r="B6" s="28"/>
      <c r="C6" s="28"/>
      <c r="D6" s="28"/>
      <c r="E6" s="28"/>
      <c r="F6" s="33"/>
      <c r="G6" s="28"/>
      <c r="H6" s="28"/>
      <c r="I6" s="28"/>
      <c r="J6" s="28"/>
      <c r="K6" s="28"/>
      <c r="L6" s="33"/>
      <c r="M6" s="28"/>
      <c r="N6" s="28"/>
    </row>
    <row r="7" spans="1:14" ht="19">
      <c r="A7" s="28"/>
      <c r="B7" s="28"/>
      <c r="C7" s="28"/>
      <c r="D7" s="28"/>
      <c r="E7" s="28"/>
      <c r="F7" s="33"/>
      <c r="G7" s="28"/>
      <c r="H7" s="28"/>
      <c r="I7" s="28"/>
      <c r="J7" s="28"/>
      <c r="K7" s="28"/>
      <c r="L7" s="33"/>
      <c r="M7" s="28"/>
      <c r="N7" s="28"/>
    </row>
    <row r="8" spans="1:14" ht="19">
      <c r="A8" s="27" t="s">
        <v>44</v>
      </c>
      <c r="B8" s="28"/>
      <c r="C8" s="28"/>
      <c r="D8" s="28"/>
      <c r="E8" s="28"/>
      <c r="F8" s="33"/>
      <c r="G8" s="28"/>
      <c r="H8" s="28"/>
      <c r="I8" s="28"/>
      <c r="J8" s="28"/>
      <c r="K8" s="28"/>
      <c r="L8" s="33"/>
      <c r="M8" s="28"/>
      <c r="N8" s="28"/>
    </row>
    <row r="9" spans="1:14" ht="24.75" customHeight="1">
      <c r="A9" s="30" t="s">
        <v>30</v>
      </c>
      <c r="B9" s="142" t="s">
        <v>31</v>
      </c>
      <c r="C9" s="142"/>
      <c r="D9" s="29" t="s">
        <v>76</v>
      </c>
      <c r="E9" s="142" t="s">
        <v>32</v>
      </c>
      <c r="F9" s="142"/>
      <c r="G9" s="142"/>
      <c r="H9" s="142"/>
      <c r="I9" s="142"/>
      <c r="J9" s="142"/>
      <c r="K9" s="142"/>
      <c r="L9" s="142"/>
      <c r="M9" s="142"/>
      <c r="N9" s="142"/>
    </row>
    <row r="10" spans="1:14" ht="19">
      <c r="A10" s="34" t="s">
        <v>33</v>
      </c>
      <c r="B10" s="164" t="s">
        <v>36</v>
      </c>
      <c r="C10" s="164"/>
      <c r="D10" s="34" t="s">
        <v>39</v>
      </c>
      <c r="E10" s="164" t="s">
        <v>41</v>
      </c>
      <c r="F10" s="164"/>
      <c r="G10" s="164"/>
      <c r="H10" s="164"/>
      <c r="I10" s="164"/>
      <c r="J10" s="164"/>
      <c r="K10" s="164"/>
      <c r="L10" s="164"/>
      <c r="M10" s="164"/>
      <c r="N10" s="164"/>
    </row>
    <row r="11" spans="1:14" ht="19">
      <c r="A11" s="34" t="s">
        <v>35</v>
      </c>
      <c r="B11" s="164" t="s">
        <v>38</v>
      </c>
      <c r="C11" s="164"/>
      <c r="D11" s="34" t="s">
        <v>40</v>
      </c>
      <c r="E11" s="164" t="s">
        <v>53</v>
      </c>
      <c r="F11" s="164"/>
      <c r="G11" s="164"/>
      <c r="H11" s="164"/>
      <c r="I11" s="164"/>
      <c r="J11" s="164"/>
      <c r="K11" s="164"/>
      <c r="L11" s="164"/>
      <c r="M11" s="164"/>
      <c r="N11" s="164"/>
    </row>
    <row r="12" spans="1:14" ht="19">
      <c r="A12" s="34" t="s">
        <v>34</v>
      </c>
      <c r="B12" s="164" t="s">
        <v>37</v>
      </c>
      <c r="C12" s="164"/>
      <c r="D12" s="34" t="s">
        <v>40</v>
      </c>
      <c r="E12" s="164" t="s">
        <v>42</v>
      </c>
      <c r="F12" s="164"/>
      <c r="G12" s="164"/>
      <c r="H12" s="164"/>
      <c r="I12" s="164"/>
      <c r="J12" s="164"/>
      <c r="K12" s="164"/>
      <c r="L12" s="164"/>
      <c r="M12" s="164"/>
      <c r="N12" s="164"/>
    </row>
    <row r="13" spans="1:14" ht="19">
      <c r="A13" s="34"/>
      <c r="B13" s="164"/>
      <c r="C13" s="164"/>
      <c r="D13" s="34"/>
      <c r="E13" s="164"/>
      <c r="F13" s="164"/>
      <c r="G13" s="164"/>
      <c r="H13" s="164"/>
      <c r="I13" s="164"/>
      <c r="J13" s="164"/>
      <c r="K13" s="164"/>
      <c r="L13" s="164"/>
      <c r="M13" s="164"/>
      <c r="N13" s="164"/>
    </row>
    <row r="14" spans="1:14" ht="19">
      <c r="A14" s="34"/>
      <c r="B14" s="164"/>
      <c r="C14" s="164"/>
      <c r="D14" s="34"/>
      <c r="E14" s="164"/>
      <c r="F14" s="164"/>
      <c r="G14" s="164"/>
      <c r="H14" s="164"/>
      <c r="I14" s="164"/>
      <c r="J14" s="164"/>
      <c r="K14" s="164"/>
      <c r="L14" s="164"/>
      <c r="M14" s="164"/>
      <c r="N14" s="164"/>
    </row>
    <row r="15" spans="1:14" ht="19">
      <c r="A15" s="34"/>
      <c r="B15" s="164"/>
      <c r="C15" s="164"/>
      <c r="D15" s="34"/>
      <c r="E15" s="164"/>
      <c r="F15" s="164"/>
      <c r="G15" s="164"/>
      <c r="H15" s="164"/>
      <c r="I15" s="164"/>
      <c r="J15" s="164"/>
      <c r="K15" s="164"/>
      <c r="L15" s="164"/>
      <c r="M15" s="164"/>
      <c r="N15" s="164"/>
    </row>
    <row r="16" spans="1:14" ht="19">
      <c r="A16" s="34"/>
      <c r="B16" s="164"/>
      <c r="C16" s="164"/>
      <c r="D16" s="34"/>
      <c r="E16" s="164"/>
      <c r="F16" s="164"/>
      <c r="G16" s="164"/>
      <c r="H16" s="164"/>
      <c r="I16" s="164"/>
      <c r="J16" s="164"/>
      <c r="K16" s="164"/>
      <c r="L16" s="164"/>
      <c r="M16" s="164"/>
      <c r="N16" s="164"/>
    </row>
    <row r="17" spans="1:14" ht="19">
      <c r="A17" s="34"/>
      <c r="B17" s="164"/>
      <c r="C17" s="164"/>
      <c r="D17" s="34"/>
      <c r="E17" s="164"/>
      <c r="F17" s="164"/>
      <c r="G17" s="164"/>
      <c r="H17" s="164"/>
      <c r="I17" s="164"/>
      <c r="J17" s="164"/>
      <c r="K17" s="164"/>
      <c r="L17" s="164"/>
      <c r="M17" s="164"/>
      <c r="N17" s="164"/>
    </row>
    <row r="18" spans="1:14" ht="19">
      <c r="A18" s="34"/>
      <c r="B18" s="164"/>
      <c r="C18" s="164"/>
      <c r="D18" s="34"/>
      <c r="E18" s="164"/>
      <c r="F18" s="164"/>
      <c r="G18" s="164"/>
      <c r="H18" s="164"/>
      <c r="I18" s="164"/>
      <c r="J18" s="164"/>
      <c r="K18" s="164"/>
      <c r="L18" s="164"/>
      <c r="M18" s="164"/>
      <c r="N18" s="164"/>
    </row>
    <row r="19" spans="1:14" ht="19">
      <c r="A19" s="34"/>
      <c r="B19" s="164"/>
      <c r="C19" s="164"/>
      <c r="D19" s="34"/>
      <c r="E19" s="164"/>
      <c r="F19" s="164"/>
      <c r="G19" s="164"/>
      <c r="H19" s="164"/>
      <c r="I19" s="164"/>
      <c r="J19" s="164"/>
      <c r="K19" s="164"/>
      <c r="L19" s="164"/>
      <c r="M19" s="164"/>
      <c r="N19" s="164"/>
    </row>
    <row r="20" spans="1:14" ht="19">
      <c r="A20" s="34"/>
      <c r="B20" s="164"/>
      <c r="C20" s="164"/>
      <c r="D20" s="34"/>
      <c r="E20" s="164"/>
      <c r="F20" s="164"/>
      <c r="G20" s="164"/>
      <c r="H20" s="164"/>
      <c r="I20" s="164"/>
      <c r="J20" s="164"/>
      <c r="K20" s="164"/>
      <c r="L20" s="164"/>
      <c r="M20" s="164"/>
      <c r="N20" s="164"/>
    </row>
    <row r="21" spans="1:14" ht="12" customHeight="1"/>
    <row r="22" spans="1:14" ht="17">
      <c r="A22" s="36" t="s">
        <v>45</v>
      </c>
      <c r="B22" s="7"/>
      <c r="C22" s="7"/>
      <c r="D22" s="3"/>
      <c r="E22" s="4"/>
      <c r="F22" s="4"/>
      <c r="G22" s="5"/>
      <c r="H22" s="6"/>
      <c r="I22" s="5"/>
    </row>
    <row r="23" spans="1:14" ht="15">
      <c r="A23" s="174" t="s">
        <v>14</v>
      </c>
      <c r="B23" s="174"/>
      <c r="C23" s="174"/>
      <c r="D23" s="24" t="s">
        <v>18</v>
      </c>
      <c r="F23" s="1"/>
      <c r="J23" s="2"/>
      <c r="L23" s="1"/>
    </row>
    <row r="24" spans="1:14" ht="15">
      <c r="A24" s="175" t="s">
        <v>15</v>
      </c>
      <c r="B24" s="175"/>
      <c r="C24" s="175"/>
      <c r="D24" s="70">
        <f>ROUNDDOWN(D26*D27,-4)</f>
        <v>1460000</v>
      </c>
      <c r="E24" s="167" t="s">
        <v>77</v>
      </c>
      <c r="F24" s="168"/>
      <c r="G24" s="168"/>
      <c r="H24" s="168"/>
      <c r="I24" s="168"/>
      <c r="J24" s="168"/>
      <c r="K24" s="168"/>
      <c r="L24" s="168"/>
      <c r="M24" s="168"/>
      <c r="N24" s="168"/>
    </row>
    <row r="25" spans="1:14" ht="13" customHeight="1">
      <c r="A25" s="176" t="s">
        <v>16</v>
      </c>
      <c r="B25" s="176"/>
      <c r="C25" s="176"/>
      <c r="D25" s="71">
        <f>D26-D24</f>
        <v>370000</v>
      </c>
      <c r="E25" s="167" t="s">
        <v>25</v>
      </c>
      <c r="F25" s="168"/>
      <c r="G25" s="72"/>
      <c r="H25" s="72"/>
      <c r="I25" s="72"/>
      <c r="J25" s="73"/>
      <c r="K25" s="72"/>
      <c r="L25" s="72"/>
      <c r="M25" s="72"/>
      <c r="N25" s="72"/>
    </row>
    <row r="26" spans="1:14" ht="15">
      <c r="A26" s="166" t="s">
        <v>21</v>
      </c>
      <c r="B26" s="166"/>
      <c r="C26" s="166"/>
      <c r="D26" s="74">
        <f>M102</f>
        <v>1830000</v>
      </c>
      <c r="E26" s="167" t="s">
        <v>25</v>
      </c>
      <c r="F26" s="168"/>
      <c r="G26" s="72"/>
      <c r="H26" s="72"/>
      <c r="I26" s="72"/>
      <c r="J26" s="73"/>
      <c r="K26" s="72"/>
      <c r="L26" s="72"/>
      <c r="M26" s="72"/>
      <c r="N26" s="72"/>
    </row>
    <row r="27" spans="1:14" ht="13.25" customHeight="1">
      <c r="A27" s="166" t="s">
        <v>51</v>
      </c>
      <c r="B27" s="166"/>
      <c r="C27" s="166"/>
      <c r="D27" s="75">
        <v>0.8</v>
      </c>
      <c r="E27" s="167" t="s">
        <v>78</v>
      </c>
      <c r="F27" s="168"/>
      <c r="G27" s="168"/>
      <c r="H27" s="168"/>
      <c r="I27" s="168"/>
      <c r="J27" s="168"/>
      <c r="K27" s="168"/>
      <c r="L27" s="168"/>
      <c r="M27" s="168"/>
      <c r="N27" s="168"/>
    </row>
    <row r="29" spans="1:14" ht="15">
      <c r="A29" s="177" t="s">
        <v>43</v>
      </c>
      <c r="B29" s="178"/>
      <c r="C29" s="178"/>
      <c r="D29" s="178"/>
      <c r="E29" s="178"/>
      <c r="F29" s="178"/>
      <c r="G29" s="178"/>
      <c r="H29" s="178"/>
      <c r="I29" s="179"/>
    </row>
    <row r="30" spans="1:14" ht="15">
      <c r="A30" s="67" t="s">
        <v>161</v>
      </c>
      <c r="B30" s="169" t="s">
        <v>162</v>
      </c>
      <c r="C30" s="169"/>
      <c r="D30" s="169"/>
      <c r="E30" s="169"/>
      <c r="F30" s="177" t="s">
        <v>163</v>
      </c>
      <c r="G30" s="178"/>
      <c r="H30" s="178"/>
      <c r="I30" s="179"/>
    </row>
    <row r="31" spans="1:14" ht="13" customHeight="1">
      <c r="A31" s="25">
        <v>1</v>
      </c>
      <c r="B31" s="126" t="s">
        <v>136</v>
      </c>
      <c r="C31" s="126"/>
      <c r="D31" s="126"/>
      <c r="E31" s="126"/>
      <c r="F31" s="127">
        <f>SUMIF(C$40:C$99,A31,M$40:M$99)</f>
        <v>1430300</v>
      </c>
      <c r="G31" s="128"/>
      <c r="H31" s="128"/>
      <c r="I31" s="129"/>
    </row>
    <row r="32" spans="1:14" ht="15">
      <c r="A32" s="25">
        <v>2</v>
      </c>
      <c r="B32" s="126" t="s">
        <v>135</v>
      </c>
      <c r="C32" s="126"/>
      <c r="D32" s="126"/>
      <c r="E32" s="126"/>
      <c r="F32" s="127">
        <f>SUMIF(C$40:C$99,A32,M$40:M$99)</f>
        <v>105000</v>
      </c>
      <c r="G32" s="128"/>
      <c r="H32" s="128"/>
      <c r="I32" s="129"/>
    </row>
    <row r="33" spans="1:14" ht="15">
      <c r="A33" s="25">
        <v>3</v>
      </c>
      <c r="B33" s="126"/>
      <c r="C33" s="126"/>
      <c r="D33" s="126"/>
      <c r="E33" s="126"/>
      <c r="F33" s="127">
        <f>SUMIF(C$40:C$99,A33,M$40:M$99)</f>
        <v>0</v>
      </c>
      <c r="G33" s="128"/>
      <c r="H33" s="128"/>
      <c r="I33" s="129"/>
    </row>
    <row r="34" spans="1:14" ht="15">
      <c r="A34" s="25">
        <v>4</v>
      </c>
      <c r="B34" s="126"/>
      <c r="C34" s="126"/>
      <c r="D34" s="126"/>
      <c r="E34" s="126"/>
      <c r="F34" s="127">
        <f>SUMIF(C$40:C$99,A34,M$40:M$99)</f>
        <v>0</v>
      </c>
      <c r="G34" s="128"/>
      <c r="H34" s="128"/>
      <c r="I34" s="129"/>
    </row>
    <row r="35" spans="1:14" ht="15">
      <c r="A35" s="25">
        <v>5</v>
      </c>
      <c r="B35" s="126"/>
      <c r="C35" s="126"/>
      <c r="D35" s="126"/>
      <c r="E35" s="126"/>
      <c r="F35" s="127">
        <f>SUMIF(C$40:C$99,A35,M$40:M$99)</f>
        <v>0</v>
      </c>
      <c r="G35" s="128"/>
      <c r="H35" s="128"/>
      <c r="I35" s="129"/>
    </row>
    <row r="36" spans="1:14" ht="15">
      <c r="A36" s="153" t="s">
        <v>79</v>
      </c>
      <c r="B36" s="153"/>
      <c r="C36" s="153"/>
      <c r="D36" s="153"/>
      <c r="E36" s="153"/>
      <c r="F36" s="127">
        <f>M102-SUM(F31:I35)</f>
        <v>294700</v>
      </c>
      <c r="G36" s="128"/>
      <c r="H36" s="128"/>
      <c r="I36" s="129"/>
    </row>
    <row r="38" spans="1:14" s="2" customFormat="1" ht="13.25" customHeight="1">
      <c r="A38" s="162" t="s">
        <v>10</v>
      </c>
      <c r="B38" s="151" t="s">
        <v>47</v>
      </c>
      <c r="C38" s="151" t="s">
        <v>161</v>
      </c>
      <c r="D38" s="156" t="s">
        <v>0</v>
      </c>
      <c r="E38" s="157"/>
      <c r="F38" s="157"/>
      <c r="G38" s="157"/>
      <c r="H38" s="157"/>
      <c r="I38" s="157"/>
      <c r="J38" s="157"/>
      <c r="K38" s="157"/>
      <c r="L38" s="157"/>
      <c r="M38" s="157"/>
      <c r="N38" s="158"/>
    </row>
    <row r="39" spans="1:14" s="2" customFormat="1" ht="30">
      <c r="A39" s="163"/>
      <c r="B39" s="152"/>
      <c r="C39" s="152"/>
      <c r="D39" s="15" t="s">
        <v>6</v>
      </c>
      <c r="E39" s="16" t="s">
        <v>12</v>
      </c>
      <c r="F39" s="15" t="s">
        <v>7</v>
      </c>
      <c r="G39" s="15" t="s">
        <v>8</v>
      </c>
      <c r="H39" s="15" t="s">
        <v>5</v>
      </c>
      <c r="I39" s="15" t="s">
        <v>7</v>
      </c>
      <c r="J39" s="15" t="s">
        <v>8</v>
      </c>
      <c r="K39" s="15" t="s">
        <v>5</v>
      </c>
      <c r="L39" s="11"/>
      <c r="M39" s="21" t="s">
        <v>52</v>
      </c>
      <c r="N39" s="15" t="s">
        <v>1</v>
      </c>
    </row>
    <row r="40" spans="1:14" ht="15">
      <c r="A40" s="39" t="s">
        <v>112</v>
      </c>
      <c r="B40" s="40">
        <f>SUM(M40:M44)</f>
        <v>382500</v>
      </c>
      <c r="C40" s="41">
        <v>1</v>
      </c>
      <c r="D40" s="110" t="s">
        <v>102</v>
      </c>
      <c r="E40" s="42">
        <v>8500</v>
      </c>
      <c r="F40" s="43" t="str">
        <f t="shared" ref="F40:F60" si="0">IF(E40="","","×")</f>
        <v>×</v>
      </c>
      <c r="G40" s="44">
        <v>3</v>
      </c>
      <c r="H40" s="45" t="s">
        <v>13</v>
      </c>
      <c r="I40" s="43" t="str">
        <f>IF(G40="","","×")</f>
        <v>×</v>
      </c>
      <c r="J40" s="44">
        <v>15</v>
      </c>
      <c r="K40" s="45" t="s">
        <v>9</v>
      </c>
      <c r="L40" s="46" t="str">
        <f>IF(J40="","","＝")</f>
        <v>＝</v>
      </c>
      <c r="M40" s="40">
        <f t="shared" ref="M40:M51" si="1">IF(E40*G40*J40=0,"",E40*G40*J40)</f>
        <v>382500</v>
      </c>
      <c r="N40" s="17"/>
    </row>
    <row r="41" spans="1:14">
      <c r="A41" s="47"/>
      <c r="B41" s="48"/>
      <c r="C41" s="49"/>
      <c r="D41" s="111"/>
      <c r="E41" s="50"/>
      <c r="F41" s="43" t="str">
        <f t="shared" si="0"/>
        <v/>
      </c>
      <c r="G41" s="51"/>
      <c r="H41" s="52"/>
      <c r="I41" s="43" t="str">
        <f t="shared" ref="I41:I89" si="2">IF(G41="","","×")</f>
        <v/>
      </c>
      <c r="J41" s="51"/>
      <c r="K41" s="52"/>
      <c r="L41" s="53" t="str">
        <f t="shared" ref="L41:L99" si="3">IF(J41="","","＝")</f>
        <v/>
      </c>
      <c r="M41" s="48" t="str">
        <f t="shared" si="1"/>
        <v/>
      </c>
      <c r="N41" s="18"/>
    </row>
    <row r="42" spans="1:14">
      <c r="A42" s="47"/>
      <c r="B42" s="48"/>
      <c r="C42" s="49"/>
      <c r="D42" s="111"/>
      <c r="E42" s="50"/>
      <c r="F42" s="43" t="str">
        <f t="shared" si="0"/>
        <v/>
      </c>
      <c r="G42" s="51"/>
      <c r="H42" s="52"/>
      <c r="I42" s="43" t="str">
        <f t="shared" si="2"/>
        <v/>
      </c>
      <c r="J42" s="51"/>
      <c r="K42" s="52"/>
      <c r="L42" s="53" t="str">
        <f t="shared" si="3"/>
        <v/>
      </c>
      <c r="M42" s="48" t="str">
        <f t="shared" si="1"/>
        <v/>
      </c>
      <c r="N42" s="18"/>
    </row>
    <row r="43" spans="1:14">
      <c r="A43" s="47"/>
      <c r="B43" s="48"/>
      <c r="C43" s="49"/>
      <c r="D43" s="111"/>
      <c r="E43" s="50"/>
      <c r="F43" s="43" t="str">
        <f t="shared" si="0"/>
        <v/>
      </c>
      <c r="G43" s="51"/>
      <c r="H43" s="52"/>
      <c r="I43" s="43" t="str">
        <f t="shared" si="2"/>
        <v/>
      </c>
      <c r="J43" s="51"/>
      <c r="K43" s="52"/>
      <c r="L43" s="53" t="str">
        <f t="shared" si="3"/>
        <v/>
      </c>
      <c r="M43" s="48" t="str">
        <f t="shared" si="1"/>
        <v/>
      </c>
      <c r="N43" s="18"/>
    </row>
    <row r="44" spans="1:14">
      <c r="A44" s="47"/>
      <c r="B44" s="48"/>
      <c r="C44" s="49"/>
      <c r="D44" s="111"/>
      <c r="E44" s="50"/>
      <c r="F44" s="43" t="str">
        <f t="shared" si="0"/>
        <v/>
      </c>
      <c r="G44" s="51"/>
      <c r="H44" s="52"/>
      <c r="I44" s="43" t="str">
        <f t="shared" si="2"/>
        <v/>
      </c>
      <c r="J44" s="51"/>
      <c r="K44" s="52"/>
      <c r="L44" s="54" t="str">
        <f t="shared" si="3"/>
        <v/>
      </c>
      <c r="M44" s="55" t="str">
        <f t="shared" si="1"/>
        <v/>
      </c>
      <c r="N44" s="18"/>
    </row>
    <row r="45" spans="1:14" ht="15">
      <c r="A45" s="39" t="s">
        <v>113</v>
      </c>
      <c r="B45" s="40">
        <f>SUM(M45:M49)</f>
        <v>70000</v>
      </c>
      <c r="C45" s="41">
        <v>1</v>
      </c>
      <c r="D45" s="110" t="s">
        <v>137</v>
      </c>
      <c r="E45" s="42">
        <v>10000</v>
      </c>
      <c r="F45" s="56" t="str">
        <f t="shared" si="0"/>
        <v>×</v>
      </c>
      <c r="G45" s="44">
        <v>1</v>
      </c>
      <c r="H45" s="45" t="s">
        <v>9</v>
      </c>
      <c r="I45" s="56" t="str">
        <f>IF(G45="","","×")</f>
        <v>×</v>
      </c>
      <c r="J45" s="44">
        <v>1</v>
      </c>
      <c r="K45" s="45" t="s">
        <v>2</v>
      </c>
      <c r="L45" s="46" t="str">
        <f>IF(J45="","","＝")</f>
        <v>＝</v>
      </c>
      <c r="M45" s="40">
        <f t="shared" si="1"/>
        <v>10000</v>
      </c>
      <c r="N45" s="113" t="s">
        <v>122</v>
      </c>
    </row>
    <row r="46" spans="1:14" ht="15">
      <c r="A46" s="47"/>
      <c r="B46" s="48"/>
      <c r="C46" s="49">
        <v>2</v>
      </c>
      <c r="D46" s="111" t="s">
        <v>103</v>
      </c>
      <c r="E46" s="50">
        <v>10000</v>
      </c>
      <c r="F46" s="43" t="str">
        <f t="shared" si="0"/>
        <v>×</v>
      </c>
      <c r="G46" s="51">
        <v>2</v>
      </c>
      <c r="H46" s="52" t="s">
        <v>48</v>
      </c>
      <c r="I46" s="43" t="str">
        <f t="shared" si="2"/>
        <v>×</v>
      </c>
      <c r="J46" s="51">
        <v>3</v>
      </c>
      <c r="K46" s="52" t="s">
        <v>49</v>
      </c>
      <c r="L46" s="53" t="str">
        <f t="shared" si="3"/>
        <v>＝</v>
      </c>
      <c r="M46" s="48">
        <f t="shared" si="1"/>
        <v>60000</v>
      </c>
      <c r="N46" s="114" t="s">
        <v>123</v>
      </c>
    </row>
    <row r="47" spans="1:14">
      <c r="A47" s="47"/>
      <c r="B47" s="48"/>
      <c r="C47" s="49"/>
      <c r="D47" s="111"/>
      <c r="E47" s="50"/>
      <c r="F47" s="43" t="str">
        <f t="shared" si="0"/>
        <v/>
      </c>
      <c r="G47" s="51"/>
      <c r="H47" s="52"/>
      <c r="I47" s="43" t="str">
        <f t="shared" si="2"/>
        <v/>
      </c>
      <c r="J47" s="51"/>
      <c r="K47" s="52"/>
      <c r="L47" s="53" t="str">
        <f t="shared" si="3"/>
        <v/>
      </c>
      <c r="M47" s="48" t="str">
        <f t="shared" si="1"/>
        <v/>
      </c>
      <c r="N47" s="18"/>
    </row>
    <row r="48" spans="1:14">
      <c r="A48" s="47"/>
      <c r="B48" s="48"/>
      <c r="C48" s="49"/>
      <c r="D48" s="111"/>
      <c r="E48" s="50"/>
      <c r="F48" s="43" t="str">
        <f t="shared" si="0"/>
        <v/>
      </c>
      <c r="G48" s="51"/>
      <c r="H48" s="52"/>
      <c r="I48" s="43" t="str">
        <f t="shared" si="2"/>
        <v/>
      </c>
      <c r="J48" s="51"/>
      <c r="K48" s="52"/>
      <c r="L48" s="53" t="str">
        <f t="shared" si="3"/>
        <v/>
      </c>
      <c r="M48" s="48" t="str">
        <f t="shared" si="1"/>
        <v/>
      </c>
      <c r="N48" s="18"/>
    </row>
    <row r="49" spans="1:14">
      <c r="A49" s="47"/>
      <c r="B49" s="48"/>
      <c r="C49" s="49"/>
      <c r="D49" s="111"/>
      <c r="E49" s="57"/>
      <c r="F49" s="58" t="str">
        <f t="shared" si="0"/>
        <v/>
      </c>
      <c r="G49" s="59"/>
      <c r="H49" s="60"/>
      <c r="I49" s="58" t="str">
        <f t="shared" si="2"/>
        <v/>
      </c>
      <c r="J49" s="59"/>
      <c r="K49" s="60"/>
      <c r="L49" s="54" t="str">
        <f t="shared" si="3"/>
        <v/>
      </c>
      <c r="M49" s="55" t="str">
        <f t="shared" si="1"/>
        <v/>
      </c>
      <c r="N49" s="19"/>
    </row>
    <row r="50" spans="1:14" ht="15">
      <c r="A50" s="39" t="s">
        <v>114</v>
      </c>
      <c r="B50" s="40">
        <f>SUM(M50:M54)</f>
        <v>19800</v>
      </c>
      <c r="C50" s="41">
        <v>1</v>
      </c>
      <c r="D50" s="110" t="s">
        <v>104</v>
      </c>
      <c r="E50" s="50">
        <v>4800</v>
      </c>
      <c r="F50" s="43" t="str">
        <f t="shared" si="0"/>
        <v>×</v>
      </c>
      <c r="G50" s="51">
        <v>1</v>
      </c>
      <c r="H50" s="52" t="s">
        <v>24</v>
      </c>
      <c r="I50" s="43" t="str">
        <f>IF(G50="","","×")</f>
        <v>×</v>
      </c>
      <c r="J50" s="51">
        <v>1</v>
      </c>
      <c r="K50" s="52" t="s">
        <v>4</v>
      </c>
      <c r="L50" s="46" t="str">
        <f>IF(J50="","","＝")</f>
        <v>＝</v>
      </c>
      <c r="M50" s="40">
        <f t="shared" si="1"/>
        <v>4800</v>
      </c>
      <c r="N50" s="113" t="s">
        <v>124</v>
      </c>
    </row>
    <row r="51" spans="1:14" ht="15">
      <c r="A51" s="47"/>
      <c r="B51" s="48"/>
      <c r="C51" s="49">
        <v>2</v>
      </c>
      <c r="D51" s="111" t="s">
        <v>105</v>
      </c>
      <c r="E51" s="50">
        <v>2500</v>
      </c>
      <c r="F51" s="43" t="str">
        <f t="shared" si="0"/>
        <v>×</v>
      </c>
      <c r="G51" s="51">
        <v>2</v>
      </c>
      <c r="H51" s="52" t="s">
        <v>24</v>
      </c>
      <c r="I51" s="43" t="str">
        <f>IF(G51="","","×")</f>
        <v>×</v>
      </c>
      <c r="J51" s="51">
        <v>3</v>
      </c>
      <c r="K51" s="52" t="s">
        <v>2</v>
      </c>
      <c r="L51" s="53" t="str">
        <f>IF(J51="","","＝")</f>
        <v>＝</v>
      </c>
      <c r="M51" s="48">
        <f t="shared" si="1"/>
        <v>15000</v>
      </c>
      <c r="N51" s="114" t="s">
        <v>125</v>
      </c>
    </row>
    <row r="52" spans="1:14">
      <c r="A52" s="47"/>
      <c r="B52" s="48"/>
      <c r="C52" s="49"/>
      <c r="D52" s="111"/>
      <c r="E52" s="50"/>
      <c r="F52" s="43"/>
      <c r="G52" s="51"/>
      <c r="H52" s="52"/>
      <c r="I52" s="43"/>
      <c r="J52" s="51"/>
      <c r="K52" s="52"/>
      <c r="L52" s="53"/>
      <c r="M52" s="48"/>
      <c r="N52" s="18"/>
    </row>
    <row r="53" spans="1:14">
      <c r="A53" s="47"/>
      <c r="B53" s="48"/>
      <c r="C53" s="49"/>
      <c r="D53" s="111"/>
      <c r="E53" s="50"/>
      <c r="F53" s="43" t="str">
        <f t="shared" si="0"/>
        <v/>
      </c>
      <c r="G53" s="51"/>
      <c r="H53" s="52"/>
      <c r="I53" s="43" t="str">
        <f t="shared" si="2"/>
        <v/>
      </c>
      <c r="J53" s="51"/>
      <c r="K53" s="52"/>
      <c r="L53" s="53" t="str">
        <f t="shared" si="3"/>
        <v/>
      </c>
      <c r="M53" s="48" t="str">
        <f>IF(E53*G53*J53=0,"",E53*G53*J53)</f>
        <v/>
      </c>
      <c r="N53" s="18"/>
    </row>
    <row r="54" spans="1:14">
      <c r="A54" s="61"/>
      <c r="B54" s="48"/>
      <c r="C54" s="62"/>
      <c r="D54" s="112"/>
      <c r="E54" s="57"/>
      <c r="F54" s="43" t="str">
        <f t="shared" si="0"/>
        <v/>
      </c>
      <c r="G54" s="59"/>
      <c r="H54" s="60"/>
      <c r="I54" s="43" t="str">
        <f t="shared" si="2"/>
        <v/>
      </c>
      <c r="J54" s="59"/>
      <c r="K54" s="60"/>
      <c r="L54" s="54" t="str">
        <f t="shared" si="3"/>
        <v/>
      </c>
      <c r="M54" s="55" t="str">
        <f>IF(E54*G54*J54=0,"",E54*G54*J54)</f>
        <v/>
      </c>
      <c r="N54" s="19"/>
    </row>
    <row r="55" spans="1:14" ht="45">
      <c r="A55" s="63" t="s">
        <v>3</v>
      </c>
      <c r="B55" s="40">
        <f>SUM(M55:M59)</f>
        <v>150000</v>
      </c>
      <c r="C55" s="49">
        <v>1</v>
      </c>
      <c r="D55" s="111" t="s">
        <v>106</v>
      </c>
      <c r="E55" s="116">
        <v>150000</v>
      </c>
      <c r="F55" s="87" t="str">
        <f t="shared" si="0"/>
        <v>×</v>
      </c>
      <c r="G55" s="117">
        <v>1</v>
      </c>
      <c r="H55" s="119" t="s">
        <v>50</v>
      </c>
      <c r="I55" s="87" t="str">
        <f>IF(J55="","","×")</f>
        <v/>
      </c>
      <c r="J55" s="117"/>
      <c r="K55" s="118"/>
      <c r="L55" s="81" t="str">
        <f>IF(G55="","","＝")</f>
        <v>＝</v>
      </c>
      <c r="M55" s="79">
        <f>IF(J55="",IF(G55="","",E55*G55),E55*G55*J55)</f>
        <v>150000</v>
      </c>
      <c r="N55" s="115" t="s">
        <v>126</v>
      </c>
    </row>
    <row r="56" spans="1:14">
      <c r="A56" s="47"/>
      <c r="B56" s="48"/>
      <c r="C56" s="49"/>
      <c r="D56" s="111"/>
      <c r="E56" s="50"/>
      <c r="F56" s="43"/>
      <c r="G56" s="51"/>
      <c r="H56" s="52"/>
      <c r="I56" s="43"/>
      <c r="J56" s="51"/>
      <c r="K56" s="52"/>
      <c r="L56" s="53"/>
      <c r="M56" s="79" t="str">
        <f t="shared" ref="M56:M98" si="4">IF(J56="",IF(G56="","",E56*G56),E56*G56*J56)</f>
        <v/>
      </c>
      <c r="N56" s="115"/>
    </row>
    <row r="57" spans="1:14">
      <c r="A57" s="47"/>
      <c r="B57" s="48"/>
      <c r="C57" s="49"/>
      <c r="D57" s="111"/>
      <c r="E57" s="50"/>
      <c r="F57" s="43"/>
      <c r="G57" s="51"/>
      <c r="H57" s="52"/>
      <c r="I57" s="43"/>
      <c r="J57" s="51"/>
      <c r="K57" s="52"/>
      <c r="L57" s="53"/>
      <c r="M57" s="79" t="str">
        <f t="shared" si="4"/>
        <v/>
      </c>
      <c r="N57" s="115"/>
    </row>
    <row r="58" spans="1:14">
      <c r="A58" s="47"/>
      <c r="B58" s="48"/>
      <c r="C58" s="49"/>
      <c r="D58" s="111"/>
      <c r="E58" s="50"/>
      <c r="F58" s="43"/>
      <c r="G58" s="51"/>
      <c r="H58" s="52"/>
      <c r="I58" s="43"/>
      <c r="J58" s="51"/>
      <c r="K58" s="52"/>
      <c r="L58" s="53"/>
      <c r="M58" s="79" t="str">
        <f t="shared" si="4"/>
        <v/>
      </c>
      <c r="N58" s="18"/>
    </row>
    <row r="59" spans="1:14" ht="12" customHeight="1">
      <c r="A59" s="47"/>
      <c r="B59" s="48"/>
      <c r="C59" s="49"/>
      <c r="D59" s="111"/>
      <c r="E59" s="57"/>
      <c r="F59" s="58" t="str">
        <f t="shared" si="0"/>
        <v/>
      </c>
      <c r="G59" s="59"/>
      <c r="H59" s="60"/>
      <c r="I59" s="58" t="str">
        <f t="shared" si="2"/>
        <v/>
      </c>
      <c r="J59" s="59"/>
      <c r="K59" s="60"/>
      <c r="L59" s="54" t="str">
        <f t="shared" si="3"/>
        <v/>
      </c>
      <c r="M59" s="79" t="str">
        <f t="shared" si="4"/>
        <v/>
      </c>
      <c r="N59" s="18"/>
    </row>
    <row r="60" spans="1:14" ht="15">
      <c r="A60" s="39" t="s">
        <v>23</v>
      </c>
      <c r="B60" s="40">
        <f>SUM(M60:M64)</f>
        <v>80000</v>
      </c>
      <c r="C60" s="41">
        <v>1</v>
      </c>
      <c r="D60" s="110" t="s">
        <v>137</v>
      </c>
      <c r="E60" s="42">
        <v>50000</v>
      </c>
      <c r="F60" s="43" t="str">
        <f t="shared" si="0"/>
        <v>×</v>
      </c>
      <c r="G60" s="51">
        <v>1</v>
      </c>
      <c r="H60" s="52" t="s">
        <v>2</v>
      </c>
      <c r="I60" s="43" t="str">
        <f>IF(G60="","","×")</f>
        <v>×</v>
      </c>
      <c r="J60" s="51"/>
      <c r="K60" s="52"/>
      <c r="L60" s="46" t="s">
        <v>119</v>
      </c>
      <c r="M60" s="78">
        <f t="shared" si="4"/>
        <v>50000</v>
      </c>
      <c r="N60" s="113" t="s">
        <v>127</v>
      </c>
    </row>
    <row r="61" spans="1:14" ht="15">
      <c r="A61" s="47"/>
      <c r="B61" s="48"/>
      <c r="C61" s="49">
        <v>2</v>
      </c>
      <c r="D61" s="111" t="s">
        <v>103</v>
      </c>
      <c r="E61" s="50">
        <v>10000</v>
      </c>
      <c r="F61" s="43" t="str">
        <f t="shared" ref="F61:F89" si="5">IF(E61="","","×")</f>
        <v>×</v>
      </c>
      <c r="G61" s="51">
        <v>3</v>
      </c>
      <c r="H61" s="52" t="s">
        <v>2</v>
      </c>
      <c r="I61" s="43" t="s">
        <v>120</v>
      </c>
      <c r="J61" s="51"/>
      <c r="K61" s="52"/>
      <c r="L61" s="53" t="s">
        <v>119</v>
      </c>
      <c r="M61" s="79">
        <f t="shared" si="4"/>
        <v>30000</v>
      </c>
      <c r="N61" s="114" t="s">
        <v>128</v>
      </c>
    </row>
    <row r="62" spans="1:14">
      <c r="A62" s="47"/>
      <c r="B62" s="48"/>
      <c r="C62" s="49"/>
      <c r="D62" s="111"/>
      <c r="E62" s="50"/>
      <c r="F62" s="43" t="str">
        <f t="shared" si="5"/>
        <v/>
      </c>
      <c r="G62" s="51"/>
      <c r="H62" s="52"/>
      <c r="I62" s="43" t="str">
        <f t="shared" si="2"/>
        <v/>
      </c>
      <c r="J62" s="51"/>
      <c r="K62" s="52"/>
      <c r="L62" s="53" t="str">
        <f t="shared" si="3"/>
        <v/>
      </c>
      <c r="M62" s="79" t="str">
        <f t="shared" si="4"/>
        <v/>
      </c>
      <c r="N62" s="18"/>
    </row>
    <row r="63" spans="1:14">
      <c r="A63" s="47"/>
      <c r="B63" s="48"/>
      <c r="C63" s="49"/>
      <c r="D63" s="111"/>
      <c r="E63" s="50"/>
      <c r="F63" s="43" t="str">
        <f t="shared" si="5"/>
        <v/>
      </c>
      <c r="G63" s="51"/>
      <c r="H63" s="52"/>
      <c r="I63" s="43" t="str">
        <f t="shared" si="2"/>
        <v/>
      </c>
      <c r="J63" s="51"/>
      <c r="K63" s="52"/>
      <c r="L63" s="53" t="str">
        <f t="shared" si="3"/>
        <v/>
      </c>
      <c r="M63" s="79" t="str">
        <f t="shared" si="4"/>
        <v/>
      </c>
      <c r="N63" s="18"/>
    </row>
    <row r="64" spans="1:14">
      <c r="A64" s="47"/>
      <c r="B64" s="48"/>
      <c r="C64" s="49"/>
      <c r="D64" s="111"/>
      <c r="E64" s="50"/>
      <c r="F64" s="43" t="str">
        <f t="shared" si="5"/>
        <v/>
      </c>
      <c r="G64" s="51"/>
      <c r="H64" s="52"/>
      <c r="I64" s="43" t="str">
        <f t="shared" si="2"/>
        <v/>
      </c>
      <c r="J64" s="51"/>
      <c r="K64" s="52"/>
      <c r="L64" s="54" t="str">
        <f t="shared" si="3"/>
        <v/>
      </c>
      <c r="M64" s="80" t="str">
        <f t="shared" si="4"/>
        <v/>
      </c>
      <c r="N64" s="18"/>
    </row>
    <row r="65" spans="1:14" ht="15">
      <c r="A65" s="39" t="s">
        <v>115</v>
      </c>
      <c r="B65" s="40">
        <f>SUM(M65:M69)</f>
        <v>324000</v>
      </c>
      <c r="C65" s="41">
        <v>1</v>
      </c>
      <c r="D65" s="110" t="s">
        <v>107</v>
      </c>
      <c r="E65" s="42">
        <v>32400</v>
      </c>
      <c r="F65" s="56" t="str">
        <f t="shared" si="5"/>
        <v>×</v>
      </c>
      <c r="G65" s="44">
        <v>10</v>
      </c>
      <c r="H65" s="45" t="s">
        <v>121</v>
      </c>
      <c r="I65" s="56" t="str">
        <f>IF(G65="","","×")</f>
        <v>×</v>
      </c>
      <c r="J65" s="44"/>
      <c r="K65" s="45"/>
      <c r="L65" s="46" t="s">
        <v>132</v>
      </c>
      <c r="M65" s="79">
        <f t="shared" si="4"/>
        <v>324000</v>
      </c>
      <c r="N65" s="17"/>
    </row>
    <row r="66" spans="1:14">
      <c r="A66" s="47"/>
      <c r="B66" s="48"/>
      <c r="C66" s="49"/>
      <c r="D66" s="111"/>
      <c r="E66" s="50"/>
      <c r="F66" s="43"/>
      <c r="G66" s="51"/>
      <c r="H66" s="52"/>
      <c r="I66" s="43"/>
      <c r="J66" s="51"/>
      <c r="K66" s="52"/>
      <c r="L66" s="53"/>
      <c r="M66" s="79" t="str">
        <f t="shared" si="4"/>
        <v/>
      </c>
      <c r="N66" s="18"/>
    </row>
    <row r="67" spans="1:14">
      <c r="A67" s="47"/>
      <c r="B67" s="48"/>
      <c r="C67" s="49"/>
      <c r="D67" s="111"/>
      <c r="E67" s="50"/>
      <c r="F67" s="43" t="str">
        <f t="shared" si="5"/>
        <v/>
      </c>
      <c r="G67" s="51"/>
      <c r="H67" s="52"/>
      <c r="I67" s="43" t="str">
        <f t="shared" si="2"/>
        <v/>
      </c>
      <c r="J67" s="51"/>
      <c r="K67" s="52"/>
      <c r="L67" s="53" t="str">
        <f t="shared" si="3"/>
        <v/>
      </c>
      <c r="M67" s="79" t="str">
        <f t="shared" si="4"/>
        <v/>
      </c>
      <c r="N67" s="18"/>
    </row>
    <row r="68" spans="1:14">
      <c r="A68" s="47"/>
      <c r="B68" s="48"/>
      <c r="C68" s="49"/>
      <c r="D68" s="111"/>
      <c r="E68" s="50"/>
      <c r="F68" s="43" t="str">
        <f t="shared" si="5"/>
        <v/>
      </c>
      <c r="G68" s="51"/>
      <c r="H68" s="52"/>
      <c r="I68" s="43" t="str">
        <f t="shared" si="2"/>
        <v/>
      </c>
      <c r="J68" s="51"/>
      <c r="K68" s="52"/>
      <c r="L68" s="53" t="str">
        <f t="shared" si="3"/>
        <v/>
      </c>
      <c r="M68" s="79" t="str">
        <f t="shared" si="4"/>
        <v/>
      </c>
      <c r="N68" s="18"/>
    </row>
    <row r="69" spans="1:14">
      <c r="A69" s="61"/>
      <c r="B69" s="48"/>
      <c r="C69" s="62"/>
      <c r="D69" s="111"/>
      <c r="E69" s="57"/>
      <c r="F69" s="58" t="str">
        <f t="shared" si="5"/>
        <v/>
      </c>
      <c r="G69" s="59"/>
      <c r="H69" s="60"/>
      <c r="I69" s="58" t="str">
        <f t="shared" si="2"/>
        <v/>
      </c>
      <c r="J69" s="59"/>
      <c r="K69" s="60"/>
      <c r="L69" s="54" t="str">
        <f t="shared" si="3"/>
        <v/>
      </c>
      <c r="M69" s="79" t="str">
        <f t="shared" si="4"/>
        <v/>
      </c>
      <c r="N69" s="19"/>
    </row>
    <row r="70" spans="1:14" ht="15">
      <c r="A70" s="63" t="s">
        <v>116</v>
      </c>
      <c r="B70" s="40">
        <f>SUM(M70:M74)</f>
        <v>24000</v>
      </c>
      <c r="C70" s="49">
        <v>1</v>
      </c>
      <c r="D70" s="110" t="s">
        <v>108</v>
      </c>
      <c r="E70" s="50">
        <v>8000</v>
      </c>
      <c r="F70" s="43" t="str">
        <f t="shared" si="5"/>
        <v>×</v>
      </c>
      <c r="G70" s="51">
        <v>3</v>
      </c>
      <c r="H70" s="52" t="s">
        <v>131</v>
      </c>
      <c r="I70" s="43" t="str">
        <f>IF(G70="","","×")</f>
        <v>×</v>
      </c>
      <c r="J70" s="51"/>
      <c r="K70" s="52"/>
      <c r="L70" s="46" t="s">
        <v>132</v>
      </c>
      <c r="M70" s="78">
        <f t="shared" si="4"/>
        <v>24000</v>
      </c>
      <c r="N70" s="18"/>
    </row>
    <row r="71" spans="1:14">
      <c r="A71" s="47"/>
      <c r="B71" s="48"/>
      <c r="C71" s="49"/>
      <c r="D71" s="111"/>
      <c r="E71" s="50"/>
      <c r="F71" s="43"/>
      <c r="G71" s="51"/>
      <c r="H71" s="52"/>
      <c r="I71" s="43"/>
      <c r="J71" s="51"/>
      <c r="K71" s="52"/>
      <c r="L71" s="53"/>
      <c r="M71" s="79" t="str">
        <f t="shared" si="4"/>
        <v/>
      </c>
      <c r="N71" s="18"/>
    </row>
    <row r="72" spans="1:14">
      <c r="A72" s="47"/>
      <c r="B72" s="48"/>
      <c r="C72" s="49"/>
      <c r="D72" s="111"/>
      <c r="E72" s="50"/>
      <c r="F72" s="43" t="str">
        <f t="shared" si="5"/>
        <v/>
      </c>
      <c r="G72" s="51"/>
      <c r="H72" s="52"/>
      <c r="I72" s="43" t="str">
        <f t="shared" si="2"/>
        <v/>
      </c>
      <c r="J72" s="51"/>
      <c r="K72" s="52"/>
      <c r="L72" s="53" t="str">
        <f t="shared" si="3"/>
        <v/>
      </c>
      <c r="M72" s="79" t="str">
        <f t="shared" si="4"/>
        <v/>
      </c>
      <c r="N72" s="18"/>
    </row>
    <row r="73" spans="1:14">
      <c r="A73" s="47"/>
      <c r="B73" s="48"/>
      <c r="C73" s="49"/>
      <c r="D73" s="111"/>
      <c r="E73" s="50"/>
      <c r="F73" s="43" t="str">
        <f t="shared" si="5"/>
        <v/>
      </c>
      <c r="G73" s="51"/>
      <c r="H73" s="52"/>
      <c r="I73" s="43" t="str">
        <f t="shared" si="2"/>
        <v/>
      </c>
      <c r="J73" s="51"/>
      <c r="K73" s="52"/>
      <c r="L73" s="53" t="str">
        <f t="shared" si="3"/>
        <v/>
      </c>
      <c r="M73" s="79" t="str">
        <f t="shared" si="4"/>
        <v/>
      </c>
      <c r="N73" s="18"/>
    </row>
    <row r="74" spans="1:14">
      <c r="A74" s="47"/>
      <c r="B74" s="48"/>
      <c r="C74" s="49"/>
      <c r="D74" s="112"/>
      <c r="E74" s="50"/>
      <c r="F74" s="43" t="str">
        <f t="shared" si="5"/>
        <v/>
      </c>
      <c r="G74" s="51"/>
      <c r="H74" s="52"/>
      <c r="I74" s="43" t="str">
        <f t="shared" si="2"/>
        <v/>
      </c>
      <c r="J74" s="51"/>
      <c r="K74" s="52"/>
      <c r="L74" s="54" t="str">
        <f t="shared" si="3"/>
        <v/>
      </c>
      <c r="M74" s="80" t="str">
        <f t="shared" si="4"/>
        <v/>
      </c>
      <c r="N74" s="18"/>
    </row>
    <row r="75" spans="1:14" ht="15">
      <c r="A75" s="39" t="s">
        <v>117</v>
      </c>
      <c r="B75" s="40">
        <f>SUM(M75:M79)</f>
        <v>300000</v>
      </c>
      <c r="C75" s="41" t="s">
        <v>164</v>
      </c>
      <c r="D75" s="111" t="s">
        <v>144</v>
      </c>
      <c r="E75" s="42">
        <v>200000</v>
      </c>
      <c r="F75" s="56" t="str">
        <f t="shared" si="5"/>
        <v>×</v>
      </c>
      <c r="G75" s="44">
        <v>3</v>
      </c>
      <c r="H75" s="45" t="s">
        <v>131</v>
      </c>
      <c r="I75" s="56" t="str">
        <f>IF(G75="","","×")</f>
        <v>×</v>
      </c>
      <c r="J75" s="44">
        <v>0.5</v>
      </c>
      <c r="K75" s="45"/>
      <c r="L75" s="46" t="s">
        <v>119</v>
      </c>
      <c r="M75" s="79">
        <f t="shared" si="4"/>
        <v>300000</v>
      </c>
      <c r="N75" s="17" t="s">
        <v>145</v>
      </c>
    </row>
    <row r="76" spans="1:14" ht="30">
      <c r="A76" s="47"/>
      <c r="B76" s="48"/>
      <c r="C76" s="49"/>
      <c r="D76" s="111"/>
      <c r="E76" s="50"/>
      <c r="F76" s="43" t="str">
        <f t="shared" si="5"/>
        <v/>
      </c>
      <c r="G76" s="51"/>
      <c r="H76" s="52"/>
      <c r="I76" s="43" t="str">
        <f t="shared" si="2"/>
        <v/>
      </c>
      <c r="J76" s="51"/>
      <c r="K76" s="52"/>
      <c r="L76" s="53"/>
      <c r="M76" s="79" t="str">
        <f t="shared" si="4"/>
        <v/>
      </c>
      <c r="N76" s="115" t="s">
        <v>129</v>
      </c>
    </row>
    <row r="77" spans="1:14">
      <c r="A77" s="47"/>
      <c r="B77" s="48"/>
      <c r="C77" s="49"/>
      <c r="D77" s="111"/>
      <c r="E77" s="50"/>
      <c r="F77" s="43" t="str">
        <f t="shared" si="5"/>
        <v/>
      </c>
      <c r="G77" s="51"/>
      <c r="H77" s="52"/>
      <c r="I77" s="43" t="str">
        <f t="shared" si="2"/>
        <v/>
      </c>
      <c r="J77" s="51"/>
      <c r="K77" s="52"/>
      <c r="L77" s="53" t="str">
        <f t="shared" si="3"/>
        <v/>
      </c>
      <c r="M77" s="79" t="str">
        <f t="shared" si="4"/>
        <v/>
      </c>
      <c r="N77" s="115"/>
    </row>
    <row r="78" spans="1:14">
      <c r="A78" s="47"/>
      <c r="B78" s="48"/>
      <c r="C78" s="49"/>
      <c r="D78" s="111"/>
      <c r="E78" s="50"/>
      <c r="F78" s="43" t="str">
        <f t="shared" si="5"/>
        <v/>
      </c>
      <c r="G78" s="51"/>
      <c r="H78" s="52"/>
      <c r="I78" s="43" t="str">
        <f t="shared" si="2"/>
        <v/>
      </c>
      <c r="J78" s="51"/>
      <c r="K78" s="52"/>
      <c r="L78" s="53" t="str">
        <f t="shared" si="3"/>
        <v/>
      </c>
      <c r="M78" s="79" t="str">
        <f t="shared" si="4"/>
        <v/>
      </c>
      <c r="N78" s="18"/>
    </row>
    <row r="79" spans="1:14">
      <c r="A79" s="61"/>
      <c r="B79" s="48"/>
      <c r="C79" s="62"/>
      <c r="D79" s="112"/>
      <c r="E79" s="57"/>
      <c r="F79" s="58" t="str">
        <f t="shared" si="5"/>
        <v/>
      </c>
      <c r="G79" s="59"/>
      <c r="H79" s="60"/>
      <c r="I79" s="58" t="str">
        <f t="shared" si="2"/>
        <v/>
      </c>
      <c r="J79" s="59"/>
      <c r="K79" s="60"/>
      <c r="L79" s="54" t="str">
        <f t="shared" si="3"/>
        <v/>
      </c>
      <c r="M79" s="79" t="str">
        <f t="shared" si="4"/>
        <v/>
      </c>
      <c r="N79" s="19"/>
    </row>
    <row r="80" spans="1:14" ht="15">
      <c r="A80" s="39" t="s">
        <v>118</v>
      </c>
      <c r="B80" s="40">
        <f>SUM(M80:M84)</f>
        <v>350000</v>
      </c>
      <c r="C80" s="41">
        <v>1</v>
      </c>
      <c r="D80" s="110" t="s">
        <v>109</v>
      </c>
      <c r="E80" s="42">
        <v>50000</v>
      </c>
      <c r="F80" s="56" t="str">
        <f t="shared" si="5"/>
        <v>×</v>
      </c>
      <c r="G80" s="44">
        <v>1</v>
      </c>
      <c r="H80" s="45" t="s">
        <v>2</v>
      </c>
      <c r="I80" s="56"/>
      <c r="J80" s="44"/>
      <c r="K80" s="45"/>
      <c r="L80" s="46" t="s">
        <v>132</v>
      </c>
      <c r="M80" s="78">
        <f t="shared" si="4"/>
        <v>50000</v>
      </c>
      <c r="N80" s="17"/>
    </row>
    <row r="81" spans="1:14" ht="15">
      <c r="A81" s="47"/>
      <c r="B81" s="48"/>
      <c r="C81" s="49">
        <v>1</v>
      </c>
      <c r="D81" s="111" t="s">
        <v>110</v>
      </c>
      <c r="E81" s="50">
        <v>20</v>
      </c>
      <c r="F81" s="43" t="str">
        <f t="shared" si="5"/>
        <v>×</v>
      </c>
      <c r="G81" s="51">
        <v>15000</v>
      </c>
      <c r="H81" s="52" t="s">
        <v>133</v>
      </c>
      <c r="I81" s="43"/>
      <c r="J81" s="51"/>
      <c r="K81" s="52"/>
      <c r="L81" s="53" t="s">
        <v>132</v>
      </c>
      <c r="M81" s="79">
        <f t="shared" si="4"/>
        <v>300000</v>
      </c>
      <c r="N81" s="18" t="s">
        <v>130</v>
      </c>
    </row>
    <row r="82" spans="1:14">
      <c r="A82" s="47"/>
      <c r="B82" s="48"/>
      <c r="C82" s="49"/>
      <c r="D82" s="111"/>
      <c r="E82" s="50"/>
      <c r="F82" s="43" t="str">
        <f t="shared" si="5"/>
        <v/>
      </c>
      <c r="G82" s="51"/>
      <c r="H82" s="52"/>
      <c r="I82" s="43" t="str">
        <f>IF(G82="","","×")</f>
        <v/>
      </c>
      <c r="J82" s="51"/>
      <c r="K82" s="52"/>
      <c r="L82" s="53" t="str">
        <f>IF(J82="","","＝")</f>
        <v/>
      </c>
      <c r="M82" s="79" t="str">
        <f t="shared" si="4"/>
        <v/>
      </c>
      <c r="N82" s="18"/>
    </row>
    <row r="83" spans="1:14">
      <c r="A83" s="47"/>
      <c r="B83" s="48"/>
      <c r="C83" s="49"/>
      <c r="D83" s="111"/>
      <c r="E83" s="50"/>
      <c r="F83" s="43" t="str">
        <f t="shared" si="5"/>
        <v/>
      </c>
      <c r="G83" s="51"/>
      <c r="H83" s="52"/>
      <c r="I83" s="43" t="str">
        <f>IF(G83="","","×")</f>
        <v/>
      </c>
      <c r="J83" s="51"/>
      <c r="K83" s="52"/>
      <c r="L83" s="53" t="str">
        <f>IF(J83="","","＝")</f>
        <v/>
      </c>
      <c r="M83" s="79" t="str">
        <f t="shared" si="4"/>
        <v/>
      </c>
      <c r="N83" s="18"/>
    </row>
    <row r="84" spans="1:14">
      <c r="A84" s="61"/>
      <c r="B84" s="48"/>
      <c r="C84" s="62"/>
      <c r="D84" s="112"/>
      <c r="E84" s="57"/>
      <c r="F84" s="58" t="str">
        <f t="shared" si="5"/>
        <v/>
      </c>
      <c r="G84" s="59"/>
      <c r="H84" s="60"/>
      <c r="I84" s="58" t="str">
        <f>IF(G84="","","×")</f>
        <v/>
      </c>
      <c r="J84" s="59"/>
      <c r="K84" s="60"/>
      <c r="L84" s="54" t="str">
        <f>IF(J84="","","＝")</f>
        <v/>
      </c>
      <c r="M84" s="80" t="str">
        <f t="shared" si="4"/>
        <v/>
      </c>
      <c r="N84" s="19"/>
    </row>
    <row r="85" spans="1:14" ht="15">
      <c r="A85" s="39" t="s">
        <v>11</v>
      </c>
      <c r="B85" s="40">
        <f>SUM(M85:M89)</f>
        <v>135000</v>
      </c>
      <c r="C85" s="41">
        <v>1</v>
      </c>
      <c r="D85" s="110" t="s">
        <v>111</v>
      </c>
      <c r="E85" s="42">
        <v>45000</v>
      </c>
      <c r="F85" s="56" t="str">
        <f t="shared" si="5"/>
        <v>×</v>
      </c>
      <c r="G85" s="44">
        <v>3</v>
      </c>
      <c r="H85" s="45" t="s">
        <v>2</v>
      </c>
      <c r="I85" s="56"/>
      <c r="J85" s="44"/>
      <c r="K85" s="45"/>
      <c r="L85" s="46" t="s">
        <v>132</v>
      </c>
      <c r="M85" s="79">
        <f t="shared" si="4"/>
        <v>135000</v>
      </c>
      <c r="N85" s="17"/>
    </row>
    <row r="86" spans="1:14">
      <c r="A86" s="47"/>
      <c r="B86" s="48"/>
      <c r="C86" s="49"/>
      <c r="D86" s="111"/>
      <c r="E86" s="50"/>
      <c r="F86" s="43" t="str">
        <f t="shared" si="5"/>
        <v/>
      </c>
      <c r="G86" s="51"/>
      <c r="H86" s="52"/>
      <c r="I86" s="43" t="str">
        <f t="shared" si="2"/>
        <v/>
      </c>
      <c r="J86" s="51"/>
      <c r="K86" s="52"/>
      <c r="L86" s="53" t="str">
        <f t="shared" si="3"/>
        <v/>
      </c>
      <c r="M86" s="79" t="str">
        <f t="shared" si="4"/>
        <v/>
      </c>
      <c r="N86" s="18"/>
    </row>
    <row r="87" spans="1:14">
      <c r="A87" s="47"/>
      <c r="B87" s="48"/>
      <c r="C87" s="49"/>
      <c r="D87" s="111"/>
      <c r="E87" s="50"/>
      <c r="F87" s="43" t="str">
        <f t="shared" si="5"/>
        <v/>
      </c>
      <c r="G87" s="51"/>
      <c r="H87" s="52"/>
      <c r="I87" s="43" t="str">
        <f t="shared" si="2"/>
        <v/>
      </c>
      <c r="J87" s="51"/>
      <c r="K87" s="52"/>
      <c r="L87" s="53" t="str">
        <f t="shared" si="3"/>
        <v/>
      </c>
      <c r="M87" s="79" t="str">
        <f t="shared" si="4"/>
        <v/>
      </c>
      <c r="N87" s="18"/>
    </row>
    <row r="88" spans="1:14">
      <c r="A88" s="47"/>
      <c r="B88" s="48"/>
      <c r="C88" s="49"/>
      <c r="D88" s="111"/>
      <c r="E88" s="50"/>
      <c r="F88" s="43" t="str">
        <f t="shared" si="5"/>
        <v/>
      </c>
      <c r="G88" s="51"/>
      <c r="H88" s="52"/>
      <c r="I88" s="43" t="str">
        <f t="shared" si="2"/>
        <v/>
      </c>
      <c r="J88" s="51"/>
      <c r="K88" s="52"/>
      <c r="L88" s="53" t="str">
        <f t="shared" si="3"/>
        <v/>
      </c>
      <c r="M88" s="79" t="str">
        <f t="shared" si="4"/>
        <v/>
      </c>
      <c r="N88" s="18"/>
    </row>
    <row r="89" spans="1:14">
      <c r="A89" s="61"/>
      <c r="B89" s="48"/>
      <c r="C89" s="62"/>
      <c r="D89" s="112"/>
      <c r="E89" s="57"/>
      <c r="F89" s="58" t="str">
        <f t="shared" si="5"/>
        <v/>
      </c>
      <c r="G89" s="59"/>
      <c r="H89" s="60"/>
      <c r="I89" s="58" t="str">
        <f t="shared" si="2"/>
        <v/>
      </c>
      <c r="J89" s="59"/>
      <c r="K89" s="60"/>
      <c r="L89" s="54" t="str">
        <f t="shared" si="3"/>
        <v/>
      </c>
      <c r="M89" s="79" t="str">
        <f t="shared" si="4"/>
        <v/>
      </c>
      <c r="N89" s="19"/>
    </row>
    <row r="90" spans="1:14">
      <c r="A90" s="39"/>
      <c r="B90" s="40"/>
      <c r="C90" s="41"/>
      <c r="D90" s="12"/>
      <c r="E90" s="42"/>
      <c r="F90" s="43"/>
      <c r="G90" s="44"/>
      <c r="H90" s="45"/>
      <c r="I90" s="43"/>
      <c r="J90" s="44"/>
      <c r="K90" s="45"/>
      <c r="L90" s="46"/>
      <c r="M90" s="78" t="str">
        <f t="shared" si="4"/>
        <v/>
      </c>
      <c r="N90" s="17"/>
    </row>
    <row r="91" spans="1:14">
      <c r="A91" s="47"/>
      <c r="B91" s="48"/>
      <c r="C91" s="49"/>
      <c r="D91" s="13"/>
      <c r="E91" s="50"/>
      <c r="F91" s="43"/>
      <c r="G91" s="51"/>
      <c r="H91" s="52"/>
      <c r="I91" s="43"/>
      <c r="J91" s="51"/>
      <c r="K91" s="52"/>
      <c r="L91" s="53"/>
      <c r="M91" s="79" t="str">
        <f t="shared" si="4"/>
        <v/>
      </c>
      <c r="N91" s="18"/>
    </row>
    <row r="92" spans="1:14">
      <c r="A92" s="47"/>
      <c r="B92" s="48"/>
      <c r="C92" s="49"/>
      <c r="D92" s="13"/>
      <c r="E92" s="50"/>
      <c r="F92" s="43"/>
      <c r="G92" s="51"/>
      <c r="H92" s="52"/>
      <c r="I92" s="43"/>
      <c r="J92" s="51"/>
      <c r="K92" s="52"/>
      <c r="L92" s="53"/>
      <c r="M92" s="79" t="str">
        <f t="shared" si="4"/>
        <v/>
      </c>
      <c r="N92" s="18"/>
    </row>
    <row r="93" spans="1:14">
      <c r="A93" s="47"/>
      <c r="B93" s="48"/>
      <c r="C93" s="49"/>
      <c r="D93" s="13"/>
      <c r="E93" s="50"/>
      <c r="F93" s="43"/>
      <c r="G93" s="51"/>
      <c r="H93" s="52"/>
      <c r="I93" s="43"/>
      <c r="J93" s="51"/>
      <c r="K93" s="52"/>
      <c r="L93" s="53"/>
      <c r="M93" s="79" t="str">
        <f t="shared" si="4"/>
        <v/>
      </c>
      <c r="N93" s="20"/>
    </row>
    <row r="94" spans="1:14" ht="11.75" customHeight="1">
      <c r="A94" s="61"/>
      <c r="B94" s="48"/>
      <c r="C94" s="62"/>
      <c r="D94" s="14"/>
      <c r="E94" s="57"/>
      <c r="F94" s="43"/>
      <c r="G94" s="59"/>
      <c r="H94" s="60"/>
      <c r="I94" s="43"/>
      <c r="J94" s="59"/>
      <c r="K94" s="60"/>
      <c r="L94" s="54"/>
      <c r="M94" s="80" t="str">
        <f t="shared" si="4"/>
        <v/>
      </c>
      <c r="N94" s="19"/>
    </row>
    <row r="95" spans="1:14">
      <c r="A95" s="39"/>
      <c r="B95" s="40"/>
      <c r="C95" s="41"/>
      <c r="D95" s="12"/>
      <c r="E95" s="42"/>
      <c r="F95" s="56"/>
      <c r="G95" s="44"/>
      <c r="H95" s="45"/>
      <c r="I95" s="56"/>
      <c r="J95" s="44"/>
      <c r="K95" s="45"/>
      <c r="L95" s="46" t="str">
        <f>IF(J95="","","＝")</f>
        <v/>
      </c>
      <c r="M95" s="79" t="str">
        <f t="shared" si="4"/>
        <v/>
      </c>
      <c r="N95" s="17"/>
    </row>
    <row r="96" spans="1:14">
      <c r="A96" s="47"/>
      <c r="B96" s="48"/>
      <c r="C96" s="49"/>
      <c r="D96" s="13"/>
      <c r="E96" s="50"/>
      <c r="F96" s="43"/>
      <c r="G96" s="51"/>
      <c r="H96" s="52"/>
      <c r="I96" s="43"/>
      <c r="J96" s="51"/>
      <c r="K96" s="52"/>
      <c r="L96" s="53" t="str">
        <f t="shared" si="3"/>
        <v/>
      </c>
      <c r="M96" s="79" t="str">
        <f t="shared" si="4"/>
        <v/>
      </c>
      <c r="N96" s="18"/>
    </row>
    <row r="97" spans="1:14">
      <c r="A97" s="47"/>
      <c r="B97" s="48"/>
      <c r="C97" s="49"/>
      <c r="D97" s="13"/>
      <c r="E97" s="50"/>
      <c r="F97" s="43"/>
      <c r="G97" s="51"/>
      <c r="H97" s="52"/>
      <c r="I97" s="43"/>
      <c r="J97" s="51"/>
      <c r="K97" s="52"/>
      <c r="L97" s="53" t="str">
        <f t="shared" si="3"/>
        <v/>
      </c>
      <c r="M97" s="79" t="str">
        <f t="shared" si="4"/>
        <v/>
      </c>
      <c r="N97" s="18"/>
    </row>
    <row r="98" spans="1:14">
      <c r="A98" s="47"/>
      <c r="B98" s="48"/>
      <c r="C98" s="49"/>
      <c r="D98" s="13"/>
      <c r="E98" s="50"/>
      <c r="F98" s="43"/>
      <c r="G98" s="51"/>
      <c r="H98" s="52"/>
      <c r="I98" s="43"/>
      <c r="J98" s="51"/>
      <c r="K98" s="52"/>
      <c r="L98" s="53" t="str">
        <f t="shared" si="3"/>
        <v/>
      </c>
      <c r="M98" s="79" t="str">
        <f t="shared" si="4"/>
        <v/>
      </c>
      <c r="N98" s="18"/>
    </row>
    <row r="99" spans="1:14" ht="11.75" customHeight="1">
      <c r="A99" s="61"/>
      <c r="B99" s="48"/>
      <c r="C99" s="62"/>
      <c r="D99" s="14"/>
      <c r="E99" s="57"/>
      <c r="F99" s="58"/>
      <c r="G99" s="59"/>
      <c r="H99" s="60"/>
      <c r="I99" s="58"/>
      <c r="J99" s="59"/>
      <c r="K99" s="60"/>
      <c r="L99" s="54" t="str">
        <f t="shared" si="3"/>
        <v/>
      </c>
      <c r="M99" s="55" t="str">
        <f>IF(E99*G99*J99=0,"",E99*G99*J99)</f>
        <v/>
      </c>
      <c r="N99" s="19"/>
    </row>
    <row r="100" spans="1:14">
      <c r="A100" s="173" t="s">
        <v>17</v>
      </c>
      <c r="B100" s="173"/>
      <c r="C100" s="173"/>
      <c r="D100" s="173"/>
      <c r="E100" s="173"/>
      <c r="F100" s="173"/>
      <c r="G100" s="173"/>
      <c r="H100" s="173"/>
      <c r="I100" s="173"/>
      <c r="J100" s="173"/>
      <c r="K100" s="173"/>
      <c r="L100" s="173"/>
      <c r="M100" s="64">
        <f>IF(SUM(M40:M99)=SUM(B40:B99),SUM(M40:M99),"ERROR：費目合計と小計が一致していません")</f>
        <v>1835300</v>
      </c>
      <c r="N100" s="9" t="s">
        <v>19</v>
      </c>
    </row>
    <row r="101" spans="1:14" ht="13" customHeight="1">
      <c r="A101" s="65"/>
      <c r="B101" s="154" t="s">
        <v>22</v>
      </c>
      <c r="C101" s="154"/>
      <c r="D101" s="154"/>
      <c r="E101" s="154"/>
      <c r="F101" s="154"/>
      <c r="G101" s="154"/>
      <c r="H101" s="154"/>
      <c r="I101" s="154"/>
      <c r="J101" s="154"/>
      <c r="K101" s="154"/>
      <c r="L101" s="155"/>
      <c r="M101" s="64">
        <f>M102-M100</f>
        <v>-5300</v>
      </c>
      <c r="N101" s="9" t="s">
        <v>19</v>
      </c>
    </row>
    <row r="102" spans="1:14" ht="13" customHeight="1">
      <c r="A102" s="159" t="s">
        <v>20</v>
      </c>
      <c r="B102" s="160"/>
      <c r="C102" s="160"/>
      <c r="D102" s="160"/>
      <c r="E102" s="160"/>
      <c r="F102" s="160"/>
      <c r="G102" s="160"/>
      <c r="H102" s="160"/>
      <c r="I102" s="160"/>
      <c r="J102" s="160"/>
      <c r="K102" s="160"/>
      <c r="L102" s="161"/>
      <c r="M102" s="121">
        <f>ROUNDDOWN(M100,-4)</f>
        <v>1830000</v>
      </c>
      <c r="N102" s="10" t="s">
        <v>19</v>
      </c>
    </row>
    <row r="104" spans="1:14" ht="19">
      <c r="A104" s="32" t="s">
        <v>46</v>
      </c>
      <c r="B104" s="28"/>
      <c r="C104" s="28"/>
      <c r="D104" s="28"/>
      <c r="E104" s="28"/>
      <c r="F104" s="33"/>
      <c r="G104" s="28"/>
      <c r="H104" s="28"/>
      <c r="I104" s="28"/>
      <c r="J104" s="28"/>
      <c r="K104" s="28"/>
      <c r="L104" s="33"/>
    </row>
    <row r="105" spans="1:14" ht="40">
      <c r="A105" s="29" t="s">
        <v>75</v>
      </c>
      <c r="B105" s="29" t="s">
        <v>138</v>
      </c>
      <c r="C105" s="29" t="s">
        <v>161</v>
      </c>
      <c r="D105" s="142" t="s">
        <v>26</v>
      </c>
      <c r="E105" s="142"/>
      <c r="F105" s="142"/>
      <c r="G105" s="142" t="s">
        <v>27</v>
      </c>
      <c r="H105" s="142"/>
      <c r="I105" s="142"/>
      <c r="J105" s="142"/>
      <c r="K105" s="142"/>
      <c r="L105" s="142"/>
      <c r="M105" s="142"/>
      <c r="N105" s="142"/>
    </row>
    <row r="106" spans="1:14" ht="22" customHeight="1">
      <c r="A106" s="122">
        <v>43617</v>
      </c>
      <c r="B106" s="37" t="s">
        <v>85</v>
      </c>
      <c r="C106" s="38">
        <v>1</v>
      </c>
      <c r="D106" s="146" t="s">
        <v>81</v>
      </c>
      <c r="E106" s="147"/>
      <c r="F106" s="148"/>
      <c r="G106" s="141"/>
      <c r="H106" s="141"/>
      <c r="I106" s="141"/>
      <c r="J106" s="141"/>
      <c r="K106" s="141"/>
      <c r="L106" s="141"/>
      <c r="M106" s="141"/>
      <c r="N106" s="141"/>
    </row>
    <row r="107" spans="1:14" ht="22" customHeight="1">
      <c r="A107" s="122">
        <v>43647</v>
      </c>
      <c r="B107" s="37" t="s">
        <v>85</v>
      </c>
      <c r="C107" s="38">
        <v>2</v>
      </c>
      <c r="D107" s="143" t="s">
        <v>82</v>
      </c>
      <c r="E107" s="144"/>
      <c r="F107" s="145"/>
      <c r="G107" s="141"/>
      <c r="H107" s="141"/>
      <c r="I107" s="141"/>
      <c r="J107" s="141"/>
      <c r="K107" s="141"/>
      <c r="L107" s="141"/>
      <c r="M107" s="141"/>
      <c r="N107" s="141"/>
    </row>
    <row r="108" spans="1:14" ht="22" customHeight="1">
      <c r="A108" s="122">
        <v>43669</v>
      </c>
      <c r="B108" s="37" t="s">
        <v>85</v>
      </c>
      <c r="C108" s="38">
        <v>2</v>
      </c>
      <c r="D108" s="143" t="s">
        <v>83</v>
      </c>
      <c r="E108" s="144"/>
      <c r="F108" s="145"/>
      <c r="G108" s="141"/>
      <c r="H108" s="141"/>
      <c r="I108" s="141"/>
      <c r="J108" s="141"/>
      <c r="K108" s="141"/>
      <c r="L108" s="141"/>
      <c r="M108" s="141"/>
      <c r="N108" s="141"/>
    </row>
    <row r="109" spans="1:14" ht="22" customHeight="1">
      <c r="A109" s="122">
        <v>43678</v>
      </c>
      <c r="B109" s="37" t="s">
        <v>86</v>
      </c>
      <c r="C109" s="38">
        <v>1</v>
      </c>
      <c r="D109" s="143" t="s">
        <v>134</v>
      </c>
      <c r="E109" s="144"/>
      <c r="F109" s="145"/>
      <c r="G109" s="141"/>
      <c r="H109" s="141"/>
      <c r="I109" s="141"/>
      <c r="J109" s="141"/>
      <c r="K109" s="141"/>
      <c r="L109" s="141"/>
      <c r="M109" s="141"/>
      <c r="N109" s="141"/>
    </row>
    <row r="110" spans="1:14" ht="22" customHeight="1">
      <c r="A110" s="122">
        <v>43723</v>
      </c>
      <c r="B110" s="37" t="s">
        <v>85</v>
      </c>
      <c r="C110" s="38">
        <v>2</v>
      </c>
      <c r="D110" s="143" t="s">
        <v>84</v>
      </c>
      <c r="E110" s="144"/>
      <c r="F110" s="145"/>
      <c r="G110" s="141"/>
      <c r="H110" s="141"/>
      <c r="I110" s="141"/>
      <c r="J110" s="141"/>
      <c r="K110" s="141"/>
      <c r="L110" s="141"/>
      <c r="M110" s="141"/>
      <c r="N110" s="141"/>
    </row>
    <row r="111" spans="1:14" ht="22" customHeight="1">
      <c r="A111" s="122"/>
      <c r="B111" s="37"/>
      <c r="C111" s="38"/>
      <c r="D111" s="130"/>
      <c r="E111" s="130"/>
      <c r="F111" s="130"/>
      <c r="G111" s="141"/>
      <c r="H111" s="141"/>
      <c r="I111" s="141"/>
      <c r="J111" s="141"/>
      <c r="K111" s="141"/>
      <c r="L111" s="141"/>
      <c r="M111" s="141"/>
      <c r="N111" s="141"/>
    </row>
    <row r="112" spans="1:14" ht="22" customHeight="1">
      <c r="A112" s="122"/>
      <c r="B112" s="37"/>
      <c r="C112" s="38"/>
      <c r="D112" s="130"/>
      <c r="E112" s="130"/>
      <c r="F112" s="130"/>
      <c r="G112" s="141"/>
      <c r="H112" s="141"/>
      <c r="I112" s="141"/>
      <c r="J112" s="141"/>
      <c r="K112" s="141"/>
      <c r="L112" s="141"/>
      <c r="M112" s="141"/>
      <c r="N112" s="141"/>
    </row>
    <row r="113" spans="1:17" ht="22" customHeight="1">
      <c r="A113" s="122"/>
      <c r="B113" s="37"/>
      <c r="C113" s="38"/>
      <c r="D113" s="130"/>
      <c r="E113" s="130"/>
      <c r="F113" s="130"/>
      <c r="G113" s="141"/>
      <c r="H113" s="141"/>
      <c r="I113" s="141"/>
      <c r="J113" s="141"/>
      <c r="K113" s="141"/>
      <c r="L113" s="141"/>
      <c r="M113" s="141"/>
      <c r="N113" s="141"/>
    </row>
    <row r="114" spans="1:17" ht="22" customHeight="1">
      <c r="A114" s="122"/>
      <c r="B114" s="37"/>
      <c r="C114" s="38"/>
      <c r="D114" s="130"/>
      <c r="E114" s="130"/>
      <c r="F114" s="130"/>
      <c r="G114" s="141"/>
      <c r="H114" s="141"/>
      <c r="I114" s="141"/>
      <c r="J114" s="141"/>
      <c r="K114" s="141"/>
      <c r="L114" s="141"/>
      <c r="M114" s="141"/>
      <c r="N114" s="141"/>
    </row>
    <row r="115" spans="1:17" ht="22" customHeight="1">
      <c r="A115" s="122"/>
      <c r="B115" s="37"/>
      <c r="C115" s="38"/>
      <c r="D115" s="130"/>
      <c r="E115" s="130"/>
      <c r="F115" s="130"/>
      <c r="G115" s="141"/>
      <c r="H115" s="141"/>
      <c r="I115" s="141"/>
      <c r="J115" s="141"/>
      <c r="K115" s="141"/>
      <c r="L115" s="141"/>
      <c r="M115" s="141"/>
      <c r="N115" s="141"/>
    </row>
    <row r="116" spans="1:17" ht="22" customHeight="1">
      <c r="A116" s="122"/>
      <c r="B116" s="37"/>
      <c r="C116" s="38"/>
      <c r="D116" s="130"/>
      <c r="E116" s="130"/>
      <c r="F116" s="130"/>
      <c r="G116" s="141"/>
      <c r="H116" s="141"/>
      <c r="I116" s="141"/>
      <c r="J116" s="141"/>
      <c r="K116" s="141"/>
      <c r="L116" s="141"/>
      <c r="M116" s="141"/>
      <c r="N116" s="141"/>
    </row>
    <row r="117" spans="1:17" ht="22" customHeight="1">
      <c r="A117" s="122"/>
      <c r="B117" s="37"/>
      <c r="C117" s="38"/>
      <c r="D117" s="130"/>
      <c r="E117" s="130"/>
      <c r="F117" s="130"/>
      <c r="G117" s="141"/>
      <c r="H117" s="141"/>
      <c r="I117" s="141"/>
      <c r="J117" s="141"/>
      <c r="K117" s="141"/>
      <c r="L117" s="141"/>
      <c r="M117" s="141"/>
      <c r="N117" s="141"/>
    </row>
    <row r="118" spans="1:17" ht="22" customHeight="1" thickBot="1">
      <c r="A118" s="123"/>
      <c r="B118" s="108"/>
      <c r="C118" s="109"/>
      <c r="D118" s="150"/>
      <c r="E118" s="150"/>
      <c r="F118" s="150"/>
      <c r="G118" s="149"/>
      <c r="H118" s="149"/>
      <c r="I118" s="149"/>
      <c r="J118" s="149"/>
      <c r="K118" s="149"/>
      <c r="L118" s="149"/>
      <c r="M118" s="149"/>
      <c r="N118" s="149"/>
    </row>
    <row r="119" spans="1:17" s="72" customFormat="1" ht="17">
      <c r="A119" s="131" t="s">
        <v>87</v>
      </c>
      <c r="B119" s="132"/>
      <c r="C119" s="132"/>
      <c r="D119" s="132"/>
      <c r="E119" s="132"/>
      <c r="F119" s="132"/>
      <c r="G119" s="132"/>
      <c r="H119" s="132"/>
      <c r="I119" s="132"/>
      <c r="J119" s="132"/>
      <c r="K119" s="132"/>
      <c r="L119" s="132"/>
      <c r="M119" s="132"/>
      <c r="N119" s="133"/>
    </row>
    <row r="120" spans="1:17" s="72" customFormat="1" ht="245.5" customHeight="1" thickBot="1">
      <c r="A120" s="201" t="s">
        <v>88</v>
      </c>
      <c r="B120" s="202"/>
      <c r="C120" s="202"/>
      <c r="D120" s="202"/>
      <c r="E120" s="202"/>
      <c r="F120" s="202"/>
      <c r="G120" s="202"/>
      <c r="H120" s="202"/>
      <c r="I120" s="202"/>
      <c r="J120" s="202"/>
      <c r="K120" s="202"/>
      <c r="L120" s="202"/>
      <c r="M120" s="202"/>
      <c r="N120" s="203"/>
    </row>
    <row r="121" spans="1:17" s="107" customFormat="1" ht="25.75" customHeight="1">
      <c r="A121" s="120" t="s">
        <v>89</v>
      </c>
      <c r="B121" s="134" t="s">
        <v>90</v>
      </c>
      <c r="C121" s="134"/>
      <c r="D121" s="135" t="s">
        <v>91</v>
      </c>
      <c r="E121" s="136"/>
      <c r="F121" s="136"/>
      <c r="G121" s="136"/>
      <c r="H121" s="136"/>
      <c r="I121" s="136"/>
      <c r="J121" s="136"/>
      <c r="K121" s="136"/>
      <c r="L121" s="136"/>
      <c r="M121" s="136"/>
      <c r="N121" s="137"/>
    </row>
    <row r="122" spans="1:17" s="107" customFormat="1" ht="18.5" customHeight="1">
      <c r="A122" s="138" t="s">
        <v>92</v>
      </c>
      <c r="B122" s="139"/>
      <c r="C122" s="139"/>
      <c r="D122" s="139"/>
      <c r="E122" s="139"/>
      <c r="F122" s="139"/>
      <c r="G122" s="139"/>
      <c r="H122" s="139"/>
      <c r="I122" s="139"/>
      <c r="J122" s="139"/>
      <c r="K122" s="139"/>
      <c r="L122" s="139"/>
      <c r="M122" s="139"/>
      <c r="N122" s="140"/>
    </row>
    <row r="123" spans="1:17" s="72" customFormat="1" ht="148" customHeight="1">
      <c r="A123" s="210" t="s">
        <v>157</v>
      </c>
      <c r="B123" s="211"/>
      <c r="C123" s="212"/>
      <c r="D123" s="204" t="s">
        <v>158</v>
      </c>
      <c r="E123" s="205"/>
      <c r="F123" s="205"/>
      <c r="G123" s="205"/>
      <c r="H123" s="205"/>
      <c r="I123" s="205"/>
      <c r="J123" s="205"/>
      <c r="K123" s="205"/>
      <c r="L123" s="205"/>
      <c r="M123" s="205"/>
      <c r="N123" s="206"/>
    </row>
    <row r="124" spans="1:17" s="72" customFormat="1" ht="42" customHeight="1">
      <c r="A124" s="213"/>
      <c r="B124" s="214"/>
      <c r="C124" s="215"/>
      <c r="D124" s="207" t="s">
        <v>159</v>
      </c>
      <c r="E124" s="208"/>
      <c r="F124" s="208"/>
      <c r="G124" s="208"/>
      <c r="H124" s="208"/>
      <c r="I124" s="208"/>
      <c r="J124" s="208"/>
      <c r="K124" s="208"/>
      <c r="L124" s="208"/>
      <c r="M124" s="208"/>
      <c r="N124" s="209"/>
      <c r="Q124" s="125"/>
    </row>
    <row r="125" spans="1:17" s="107" customFormat="1" ht="18.5" customHeight="1">
      <c r="A125" s="138" t="s">
        <v>93</v>
      </c>
      <c r="B125" s="139"/>
      <c r="C125" s="139"/>
      <c r="D125" s="139"/>
      <c r="E125" s="139"/>
      <c r="F125" s="139"/>
      <c r="G125" s="139"/>
      <c r="H125" s="139"/>
      <c r="I125" s="139"/>
      <c r="J125" s="139"/>
      <c r="K125" s="139"/>
      <c r="L125" s="139"/>
      <c r="M125" s="139"/>
      <c r="N125" s="140"/>
    </row>
    <row r="126" spans="1:17" s="72" customFormat="1" ht="90.5" customHeight="1">
      <c r="A126" s="180" t="s">
        <v>94</v>
      </c>
      <c r="B126" s="181"/>
      <c r="C126" s="182"/>
      <c r="D126" s="183" t="s">
        <v>95</v>
      </c>
      <c r="E126" s="184"/>
      <c r="F126" s="184"/>
      <c r="G126" s="184"/>
      <c r="H126" s="184"/>
      <c r="I126" s="184"/>
      <c r="J126" s="184"/>
      <c r="K126" s="184"/>
      <c r="L126" s="184"/>
      <c r="M126" s="184"/>
      <c r="N126" s="185"/>
    </row>
    <row r="127" spans="1:17" s="72" customFormat="1" ht="90.5" customHeight="1">
      <c r="A127" s="180" t="s">
        <v>96</v>
      </c>
      <c r="B127" s="181"/>
      <c r="C127" s="182"/>
      <c r="D127" s="183" t="s">
        <v>97</v>
      </c>
      <c r="E127" s="184"/>
      <c r="F127" s="184"/>
      <c r="G127" s="184"/>
      <c r="H127" s="184"/>
      <c r="I127" s="184"/>
      <c r="J127" s="184"/>
      <c r="K127" s="184"/>
      <c r="L127" s="184"/>
      <c r="M127" s="184"/>
      <c r="N127" s="185"/>
    </row>
    <row r="128" spans="1:17" s="72" customFormat="1" ht="90.5" customHeight="1">
      <c r="A128" s="180" t="s">
        <v>98</v>
      </c>
      <c r="B128" s="181"/>
      <c r="C128" s="182"/>
      <c r="D128" s="183" t="s">
        <v>97</v>
      </c>
      <c r="E128" s="184"/>
      <c r="F128" s="184"/>
      <c r="G128" s="184"/>
      <c r="H128" s="184"/>
      <c r="I128" s="184"/>
      <c r="J128" s="184"/>
      <c r="K128" s="184"/>
      <c r="L128" s="184"/>
      <c r="M128" s="184"/>
      <c r="N128" s="185"/>
    </row>
    <row r="129" spans="1:17" s="72" customFormat="1" ht="148" customHeight="1">
      <c r="A129" s="180" t="s">
        <v>146</v>
      </c>
      <c r="B129" s="181"/>
      <c r="C129" s="182"/>
      <c r="D129" s="183" t="s">
        <v>99</v>
      </c>
      <c r="E129" s="184"/>
      <c r="F129" s="184"/>
      <c r="G129" s="184"/>
      <c r="H129" s="184"/>
      <c r="I129" s="184"/>
      <c r="J129" s="184"/>
      <c r="K129" s="184"/>
      <c r="L129" s="184"/>
      <c r="M129" s="184"/>
      <c r="N129" s="185"/>
    </row>
    <row r="130" spans="1:17" s="107" customFormat="1" ht="18.5" customHeight="1">
      <c r="A130" s="138" t="s">
        <v>100</v>
      </c>
      <c r="B130" s="139"/>
      <c r="C130" s="139"/>
      <c r="D130" s="139"/>
      <c r="E130" s="139"/>
      <c r="F130" s="139"/>
      <c r="G130" s="139"/>
      <c r="H130" s="139"/>
      <c r="I130" s="139"/>
      <c r="J130" s="139"/>
      <c r="K130" s="139"/>
      <c r="L130" s="139"/>
      <c r="M130" s="139"/>
      <c r="N130" s="140"/>
    </row>
    <row r="131" spans="1:17" s="72" customFormat="1" ht="111.75" customHeight="1">
      <c r="A131" s="180" t="s">
        <v>147</v>
      </c>
      <c r="B131" s="181"/>
      <c r="C131" s="182"/>
      <c r="D131" s="183" t="s">
        <v>101</v>
      </c>
      <c r="E131" s="184"/>
      <c r="F131" s="184"/>
      <c r="G131" s="184"/>
      <c r="H131" s="184"/>
      <c r="I131" s="184"/>
      <c r="J131" s="184"/>
      <c r="K131" s="184"/>
      <c r="L131" s="184"/>
      <c r="M131" s="184"/>
      <c r="N131" s="185"/>
    </row>
    <row r="132" spans="1:17" s="72" customFormat="1" ht="111.75" customHeight="1">
      <c r="A132" s="186" t="s">
        <v>165</v>
      </c>
      <c r="B132" s="187"/>
      <c r="C132" s="188"/>
      <c r="D132" s="183" t="s">
        <v>148</v>
      </c>
      <c r="E132" s="184"/>
      <c r="F132" s="184"/>
      <c r="G132" s="184"/>
      <c r="H132" s="184"/>
      <c r="I132" s="184"/>
      <c r="J132" s="184"/>
      <c r="K132" s="184"/>
      <c r="L132" s="184"/>
      <c r="M132" s="184"/>
      <c r="N132" s="185"/>
      <c r="Q132" s="125"/>
    </row>
    <row r="133" spans="1:17" s="72" customFormat="1" ht="70.5" customHeight="1">
      <c r="A133" s="192" t="s">
        <v>167</v>
      </c>
      <c r="B133" s="193"/>
      <c r="C133" s="194"/>
      <c r="D133" s="189" t="s">
        <v>149</v>
      </c>
      <c r="E133" s="190"/>
      <c r="F133" s="190"/>
      <c r="G133" s="190"/>
      <c r="H133" s="190"/>
      <c r="I133" s="190"/>
      <c r="J133" s="190"/>
      <c r="K133" s="190"/>
      <c r="L133" s="190"/>
      <c r="M133" s="190"/>
      <c r="N133" s="191"/>
    </row>
    <row r="134" spans="1:17" s="72" customFormat="1" ht="42" customHeight="1">
      <c r="A134" s="195"/>
      <c r="B134" s="196"/>
      <c r="C134" s="197"/>
      <c r="D134" s="198" t="s">
        <v>150</v>
      </c>
      <c r="E134" s="199"/>
      <c r="F134" s="199"/>
      <c r="G134" s="199"/>
      <c r="H134" s="199"/>
      <c r="I134" s="199"/>
      <c r="J134" s="199"/>
      <c r="K134" s="199"/>
      <c r="L134" s="199"/>
      <c r="M134" s="199"/>
      <c r="N134" s="200"/>
      <c r="Q134" s="125"/>
    </row>
    <row r="135" spans="1:17" s="72" customFormat="1" ht="70.5" customHeight="1">
      <c r="A135" s="192" t="s">
        <v>168</v>
      </c>
      <c r="B135" s="193"/>
      <c r="C135" s="194"/>
      <c r="D135" s="189" t="s">
        <v>151</v>
      </c>
      <c r="E135" s="190"/>
      <c r="F135" s="190"/>
      <c r="G135" s="190"/>
      <c r="H135" s="190"/>
      <c r="I135" s="190"/>
      <c r="J135" s="190"/>
      <c r="K135" s="190"/>
      <c r="L135" s="190"/>
      <c r="M135" s="190"/>
      <c r="N135" s="191"/>
    </row>
    <row r="136" spans="1:17" s="72" customFormat="1" ht="42" customHeight="1">
      <c r="A136" s="195"/>
      <c r="B136" s="196"/>
      <c r="C136" s="197"/>
      <c r="D136" s="198" t="s">
        <v>152</v>
      </c>
      <c r="E136" s="199"/>
      <c r="F136" s="199"/>
      <c r="G136" s="199"/>
      <c r="H136" s="199"/>
      <c r="I136" s="199"/>
      <c r="J136" s="199"/>
      <c r="K136" s="199"/>
      <c r="L136" s="199"/>
      <c r="M136" s="199"/>
      <c r="N136" s="200"/>
    </row>
    <row r="137" spans="1:17" s="72" customFormat="1" ht="111.75" customHeight="1">
      <c r="A137" s="186" t="s">
        <v>169</v>
      </c>
      <c r="B137" s="187"/>
      <c r="C137" s="188"/>
      <c r="D137" s="183" t="s">
        <v>153</v>
      </c>
      <c r="E137" s="184"/>
      <c r="F137" s="184"/>
      <c r="G137" s="184"/>
      <c r="H137" s="184"/>
      <c r="I137" s="184"/>
      <c r="J137" s="184"/>
      <c r="K137" s="184"/>
      <c r="L137" s="184"/>
      <c r="M137" s="184"/>
      <c r="N137" s="185"/>
      <c r="O137" s="1"/>
    </row>
    <row r="138" spans="1:17" ht="70.5" customHeight="1">
      <c r="A138" s="192" t="s">
        <v>170</v>
      </c>
      <c r="B138" s="193"/>
      <c r="C138" s="194"/>
      <c r="D138" s="189" t="s">
        <v>154</v>
      </c>
      <c r="E138" s="190"/>
      <c r="F138" s="190"/>
      <c r="G138" s="190"/>
      <c r="H138" s="190"/>
      <c r="I138" s="190"/>
      <c r="J138" s="190"/>
      <c r="K138" s="190"/>
      <c r="L138" s="190"/>
      <c r="M138" s="190"/>
      <c r="N138" s="191"/>
    </row>
    <row r="139" spans="1:17" ht="42" customHeight="1">
      <c r="A139" s="195"/>
      <c r="B139" s="196"/>
      <c r="C139" s="197"/>
      <c r="D139" s="198" t="s">
        <v>155</v>
      </c>
      <c r="E139" s="199"/>
      <c r="F139" s="199"/>
      <c r="G139" s="199"/>
      <c r="H139" s="199"/>
      <c r="I139" s="199"/>
      <c r="J139" s="199"/>
      <c r="K139" s="199"/>
      <c r="L139" s="199"/>
      <c r="M139" s="199"/>
      <c r="N139" s="200"/>
    </row>
    <row r="140" spans="1:17" ht="111.75" customHeight="1">
      <c r="A140" s="186" t="s">
        <v>171</v>
      </c>
      <c r="B140" s="187"/>
      <c r="C140" s="188"/>
      <c r="D140" s="183" t="s">
        <v>156</v>
      </c>
      <c r="E140" s="184"/>
      <c r="F140" s="184"/>
      <c r="G140" s="184"/>
      <c r="H140" s="184"/>
      <c r="I140" s="184"/>
      <c r="J140" s="184"/>
      <c r="K140" s="184"/>
      <c r="L140" s="184"/>
      <c r="M140" s="184"/>
      <c r="N140" s="185"/>
    </row>
  </sheetData>
  <sheetProtection sheet="1" objects="1" scenarios="1"/>
  <protectedRanges>
    <protectedRange sqref="D27" name="範囲1_1"/>
    <protectedRange sqref="D124:N124 D139:N139 D134:N134 D136:N136" name="範囲5"/>
    <protectedRange sqref="D140:N140" name="範囲5_8"/>
    <protectedRange sqref="D138:N138" name="範囲5_9"/>
    <protectedRange sqref="D137:N137" name="範囲5_10"/>
    <protectedRange sqref="D135:N135" name="範囲5_11"/>
    <protectedRange sqref="D133:N133" name="範囲5_12"/>
    <protectedRange sqref="D132:N132" name="範囲5_13"/>
  </protectedRanges>
  <mergeCells count="122">
    <mergeCell ref="A135:C136"/>
    <mergeCell ref="A137:C137"/>
    <mergeCell ref="D137:N137"/>
    <mergeCell ref="A138:C139"/>
    <mergeCell ref="D138:N138"/>
    <mergeCell ref="D139:N139"/>
    <mergeCell ref="A140:C140"/>
    <mergeCell ref="D140:N140"/>
    <mergeCell ref="D135:N135"/>
    <mergeCell ref="D136:N136"/>
    <mergeCell ref="A120:N120"/>
    <mergeCell ref="D123:N123"/>
    <mergeCell ref="A126:C126"/>
    <mergeCell ref="D126:N126"/>
    <mergeCell ref="A127:C127"/>
    <mergeCell ref="D127:N127"/>
    <mergeCell ref="A128:C128"/>
    <mergeCell ref="D128:N128"/>
    <mergeCell ref="D124:N124"/>
    <mergeCell ref="A123:C124"/>
    <mergeCell ref="A129:C129"/>
    <mergeCell ref="D129:N129"/>
    <mergeCell ref="A132:C132"/>
    <mergeCell ref="D132:N132"/>
    <mergeCell ref="A125:N125"/>
    <mergeCell ref="A130:N130"/>
    <mergeCell ref="D133:N133"/>
    <mergeCell ref="A131:C131"/>
    <mergeCell ref="D131:N131"/>
    <mergeCell ref="A133:C134"/>
    <mergeCell ref="D134:N134"/>
    <mergeCell ref="B1:N1"/>
    <mergeCell ref="A4:C4"/>
    <mergeCell ref="A100:L100"/>
    <mergeCell ref="A23:C23"/>
    <mergeCell ref="A24:C24"/>
    <mergeCell ref="B31:E31"/>
    <mergeCell ref="B35:E35"/>
    <mergeCell ref="A25:C25"/>
    <mergeCell ref="E12:N12"/>
    <mergeCell ref="E11:N11"/>
    <mergeCell ref="E24:N24"/>
    <mergeCell ref="B16:C16"/>
    <mergeCell ref="B17:C17"/>
    <mergeCell ref="E17:N17"/>
    <mergeCell ref="B12:C12"/>
    <mergeCell ref="B18:C18"/>
    <mergeCell ref="E14:N14"/>
    <mergeCell ref="B13:C13"/>
    <mergeCell ref="B14:C14"/>
    <mergeCell ref="E20:N20"/>
    <mergeCell ref="A29:I29"/>
    <mergeCell ref="F30:I30"/>
    <mergeCell ref="F31:I31"/>
    <mergeCell ref="F32:I32"/>
    <mergeCell ref="F33:I33"/>
    <mergeCell ref="B2:N2"/>
    <mergeCell ref="D4:N4"/>
    <mergeCell ref="B9:C9"/>
    <mergeCell ref="E9:N9"/>
    <mergeCell ref="E13:N13"/>
    <mergeCell ref="E10:N10"/>
    <mergeCell ref="B10:C10"/>
    <mergeCell ref="B11:C11"/>
    <mergeCell ref="E19:N19"/>
    <mergeCell ref="E18:N18"/>
    <mergeCell ref="B15:C15"/>
    <mergeCell ref="A26:C26"/>
    <mergeCell ref="A27:C27"/>
    <mergeCell ref="E26:F26"/>
    <mergeCell ref="E25:F25"/>
    <mergeCell ref="B33:E33"/>
    <mergeCell ref="B30:E30"/>
    <mergeCell ref="E27:N27"/>
    <mergeCell ref="B32:E32"/>
    <mergeCell ref="E15:N15"/>
    <mergeCell ref="E16:N16"/>
    <mergeCell ref="B19:C19"/>
    <mergeCell ref="B20:C20"/>
    <mergeCell ref="D115:F115"/>
    <mergeCell ref="G117:N117"/>
    <mergeCell ref="B38:B39"/>
    <mergeCell ref="C38:C39"/>
    <mergeCell ref="D113:F113"/>
    <mergeCell ref="D114:F114"/>
    <mergeCell ref="A36:E36"/>
    <mergeCell ref="F36:I36"/>
    <mergeCell ref="B101:L101"/>
    <mergeCell ref="D38:N38"/>
    <mergeCell ref="A102:L102"/>
    <mergeCell ref="G107:N107"/>
    <mergeCell ref="G108:N108"/>
    <mergeCell ref="G109:N109"/>
    <mergeCell ref="G110:N110"/>
    <mergeCell ref="A38:A39"/>
    <mergeCell ref="G106:N106"/>
    <mergeCell ref="G105:N105"/>
    <mergeCell ref="G116:N116"/>
    <mergeCell ref="B34:E34"/>
    <mergeCell ref="F35:I35"/>
    <mergeCell ref="D117:F117"/>
    <mergeCell ref="A119:N119"/>
    <mergeCell ref="B121:C121"/>
    <mergeCell ref="D121:N121"/>
    <mergeCell ref="A122:N122"/>
    <mergeCell ref="F34:I34"/>
    <mergeCell ref="G112:N112"/>
    <mergeCell ref="G113:N113"/>
    <mergeCell ref="G114:N114"/>
    <mergeCell ref="G115:N115"/>
    <mergeCell ref="D105:F105"/>
    <mergeCell ref="D107:F107"/>
    <mergeCell ref="D108:F108"/>
    <mergeCell ref="D116:F116"/>
    <mergeCell ref="D111:F111"/>
    <mergeCell ref="D112:F112"/>
    <mergeCell ref="D106:F106"/>
    <mergeCell ref="G118:N118"/>
    <mergeCell ref="D118:F118"/>
    <mergeCell ref="D109:F109"/>
    <mergeCell ref="D110:F110"/>
    <mergeCell ref="G111:N111"/>
  </mergeCells>
  <phoneticPr fontId="2"/>
  <dataValidations count="6">
    <dataValidation type="list" allowBlank="1" showInputMessage="1" showErrorMessage="1" sqref="D140:N140" xr:uid="{00000000-0002-0000-0000-000000000000}">
      <formula1>"プルダウンで選択してください。,1.完了報告書を期日内に提出する。,  2.完了報告書を提出したくない。"</formula1>
    </dataValidation>
    <dataValidation type="list" allowBlank="1" showInputMessage="1" showErrorMessage="1" sqref="D138:N138" xr:uid="{00000000-0002-0000-0000-000001000000}">
      <formula1>"プルダウンで選択してください。,1.レポートを提出する。,2.レポートを提出したくない。"</formula1>
    </dataValidation>
    <dataValidation type="list" allowBlank="1" showInputMessage="1" showErrorMessage="1" sqref="D137:N137" xr:uid="{00000000-0002-0000-0000-000002000000}">
      <formula1>"プルダウンで選択してください。,1.周知活動を行う。,2.周知活動を行わない。"</formula1>
    </dataValidation>
    <dataValidation type="list" allowBlank="1" showInputMessage="1" showErrorMessage="1" sqref="D135:N135" xr:uid="{00000000-0002-0000-0000-000003000000}">
      <formula1>"プルダウンで選択してください。,1.登録する。,2.登録しない。"</formula1>
    </dataValidation>
    <dataValidation type="list" allowBlank="1" showInputMessage="1" showErrorMessage="1" sqref="D133:N133" xr:uid="{00000000-0002-0000-0000-000004000000}">
      <formula1>"プルダウンで選択してください。,1.同意する。,2.同意しない。"</formula1>
    </dataValidation>
    <dataValidation type="list" allowBlank="1" showInputMessage="1" showErrorMessage="1" sqref="D132:N132" xr:uid="{00000000-0002-0000-0000-000005000000}">
      <formula1>"プルダウンで選択してください。,1.対応する。,2.対応できない。"</formula1>
    </dataValidation>
  </dataValidations>
  <pageMargins left="0.23622047244094491" right="0.23622047244094491" top="0.35" bottom="0.16" header="0.16" footer="0.16"/>
  <pageSetup paperSize="9" scale="68" fitToWidth="0" fitToHeight="0" orientation="portrait" r:id="rId1"/>
  <headerFooter>
    <oddHeader>&amp;R印刷日：&amp;D</oddHeader>
  </headerFooter>
  <rowBreaks count="4" manualBreakCount="4">
    <brk id="20" max="13" man="1"/>
    <brk id="102" max="13" man="1"/>
    <brk id="118" max="13" man="1"/>
    <brk id="129"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140"/>
  <sheetViews>
    <sheetView tabSelected="1" view="pageBreakPreview" zoomScale="55" zoomScaleNormal="55" zoomScaleSheetLayoutView="55" zoomScalePageLayoutView="55" workbookViewId="0"/>
  </sheetViews>
  <sheetFormatPr baseColWidth="10" defaultColWidth="9" defaultRowHeight="14"/>
  <cols>
    <col min="1" max="1" width="14.1640625" style="1" customWidth="1"/>
    <col min="2" max="2" width="17.83203125" style="1" customWidth="1"/>
    <col min="3" max="3" width="20.1640625" style="1" customWidth="1"/>
    <col min="4" max="4" width="19.83203125" style="1" bestFit="1" customWidth="1"/>
    <col min="5" max="5" width="8.33203125" style="1" customWidth="1"/>
    <col min="6" max="6" width="2.5" style="2" customWidth="1"/>
    <col min="7" max="7" width="6.5" style="1" customWidth="1"/>
    <col min="8" max="8" width="6" style="1" customWidth="1"/>
    <col min="9" max="9" width="2.5" style="1" customWidth="1"/>
    <col min="10" max="10" width="6.5" style="1" customWidth="1"/>
    <col min="11" max="11" width="6" style="1" customWidth="1"/>
    <col min="12" max="12" width="2.5" style="2" customWidth="1"/>
    <col min="13" max="13" width="10.83203125" style="1" customWidth="1"/>
    <col min="14" max="14" width="21.83203125" style="1" customWidth="1"/>
    <col min="15" max="15" width="9" style="1" customWidth="1"/>
    <col min="16" max="24" width="9" style="1" hidden="1" customWidth="1"/>
    <col min="25" max="30" width="9" style="1" customWidth="1"/>
    <col min="31" max="16384" width="9" style="1"/>
  </cols>
  <sheetData>
    <row r="1" spans="1:24" ht="20" customHeight="1">
      <c r="A1" s="26" t="s">
        <v>28</v>
      </c>
      <c r="B1" s="227" t="s">
        <v>139</v>
      </c>
      <c r="C1" s="227"/>
      <c r="D1" s="227"/>
      <c r="E1" s="227"/>
      <c r="F1" s="227"/>
      <c r="G1" s="227"/>
      <c r="H1" s="227"/>
      <c r="I1" s="227"/>
      <c r="J1" s="227"/>
      <c r="K1" s="227"/>
      <c r="L1" s="227"/>
      <c r="M1" s="227"/>
      <c r="N1" s="227"/>
      <c r="P1" s="1" t="s">
        <v>61</v>
      </c>
      <c r="Q1" s="1" t="s">
        <v>62</v>
      </c>
      <c r="R1" s="1" t="s">
        <v>63</v>
      </c>
      <c r="S1" s="1" t="s">
        <v>64</v>
      </c>
      <c r="T1" s="1" t="s">
        <v>65</v>
      </c>
      <c r="U1" s="1" t="s">
        <v>66</v>
      </c>
      <c r="V1" s="1" t="s">
        <v>73</v>
      </c>
      <c r="W1" s="1" t="s">
        <v>60</v>
      </c>
      <c r="X1" s="1" t="s">
        <v>67</v>
      </c>
    </row>
    <row r="2" spans="1:24" ht="20" customHeight="1">
      <c r="A2" s="26" t="s">
        <v>29</v>
      </c>
      <c r="B2" s="227" t="s">
        <v>139</v>
      </c>
      <c r="C2" s="227"/>
      <c r="D2" s="227"/>
      <c r="E2" s="227"/>
      <c r="F2" s="227"/>
      <c r="G2" s="227"/>
      <c r="H2" s="227"/>
      <c r="I2" s="227"/>
      <c r="J2" s="227"/>
      <c r="K2" s="227"/>
      <c r="L2" s="227"/>
      <c r="M2" s="227"/>
      <c r="N2" s="227"/>
      <c r="P2" s="1" t="s">
        <v>61</v>
      </c>
      <c r="Q2" s="1" t="s">
        <v>62</v>
      </c>
      <c r="R2" s="1" t="s">
        <v>63</v>
      </c>
      <c r="S2" s="1" t="s">
        <v>64</v>
      </c>
      <c r="T2" s="1" t="s">
        <v>65</v>
      </c>
      <c r="U2" s="1" t="s">
        <v>54</v>
      </c>
      <c r="V2" s="1" t="s">
        <v>56</v>
      </c>
      <c r="W2" s="1" t="s">
        <v>57</v>
      </c>
      <c r="X2" s="1" t="s">
        <v>59</v>
      </c>
    </row>
    <row r="3" spans="1:24">
      <c r="U3" s="1" t="s">
        <v>55</v>
      </c>
      <c r="V3" s="1" t="s">
        <v>74</v>
      </c>
      <c r="W3" s="1" t="s">
        <v>58</v>
      </c>
      <c r="X3" s="1" t="s">
        <v>68</v>
      </c>
    </row>
    <row r="4" spans="1:24" ht="36.5" customHeight="1">
      <c r="A4" s="170" t="s">
        <v>80</v>
      </c>
      <c r="B4" s="171"/>
      <c r="C4" s="172"/>
      <c r="D4" s="228" t="s">
        <v>142</v>
      </c>
      <c r="E4" s="229"/>
      <c r="F4" s="229"/>
      <c r="G4" s="229"/>
      <c r="H4" s="229"/>
      <c r="I4" s="229"/>
      <c r="J4" s="229"/>
      <c r="K4" s="229"/>
      <c r="L4" s="229"/>
      <c r="M4" s="229"/>
      <c r="N4" s="230"/>
      <c r="U4" s="1" t="s">
        <v>69</v>
      </c>
      <c r="V4" s="1" t="s">
        <v>70</v>
      </c>
      <c r="W4" s="1" t="s">
        <v>71</v>
      </c>
      <c r="X4" s="1" t="s">
        <v>72</v>
      </c>
    </row>
    <row r="7" spans="1:24" ht="78" customHeight="1"/>
    <row r="8" spans="1:24" ht="19">
      <c r="A8" s="27" t="s">
        <v>44</v>
      </c>
      <c r="B8" s="28"/>
      <c r="C8" s="28"/>
      <c r="D8" s="28"/>
      <c r="E8" s="28"/>
    </row>
    <row r="9" spans="1:24" ht="20">
      <c r="A9" s="30" t="s">
        <v>30</v>
      </c>
      <c r="B9" s="231" t="s">
        <v>31</v>
      </c>
      <c r="C9" s="232"/>
      <c r="D9" s="31" t="s">
        <v>76</v>
      </c>
      <c r="E9" s="142" t="s">
        <v>32</v>
      </c>
      <c r="F9" s="142"/>
      <c r="G9" s="142"/>
      <c r="H9" s="142"/>
      <c r="I9" s="142"/>
      <c r="J9" s="142"/>
      <c r="K9" s="142"/>
      <c r="L9" s="142"/>
      <c r="M9" s="142"/>
      <c r="N9" s="142"/>
    </row>
    <row r="10" spans="1:24" ht="19">
      <c r="A10" s="88"/>
      <c r="B10" s="225"/>
      <c r="C10" s="226"/>
      <c r="D10" s="88"/>
      <c r="E10" s="224"/>
      <c r="F10" s="224"/>
      <c r="G10" s="224"/>
      <c r="H10" s="224"/>
      <c r="I10" s="224"/>
      <c r="J10" s="224"/>
      <c r="K10" s="224"/>
      <c r="L10" s="224"/>
      <c r="M10" s="224"/>
      <c r="N10" s="224"/>
    </row>
    <row r="11" spans="1:24" ht="19">
      <c r="A11" s="88"/>
      <c r="B11" s="225"/>
      <c r="C11" s="226"/>
      <c r="D11" s="88"/>
      <c r="E11" s="224"/>
      <c r="F11" s="224"/>
      <c r="G11" s="224"/>
      <c r="H11" s="224"/>
      <c r="I11" s="224"/>
      <c r="J11" s="224"/>
      <c r="K11" s="224"/>
      <c r="L11" s="224"/>
      <c r="M11" s="224"/>
      <c r="N11" s="224"/>
    </row>
    <row r="12" spans="1:24" ht="19">
      <c r="A12" s="88"/>
      <c r="B12" s="225"/>
      <c r="C12" s="226"/>
      <c r="D12" s="88"/>
      <c r="E12" s="224"/>
      <c r="F12" s="224"/>
      <c r="G12" s="224"/>
      <c r="H12" s="224"/>
      <c r="I12" s="224"/>
      <c r="J12" s="224"/>
      <c r="K12" s="224"/>
      <c r="L12" s="224"/>
      <c r="M12" s="224"/>
      <c r="N12" s="224"/>
    </row>
    <row r="13" spans="1:24" ht="19">
      <c r="A13" s="88"/>
      <c r="B13" s="225"/>
      <c r="C13" s="226"/>
      <c r="D13" s="88"/>
      <c r="E13" s="224"/>
      <c r="F13" s="224"/>
      <c r="G13" s="224"/>
      <c r="H13" s="224"/>
      <c r="I13" s="224"/>
      <c r="J13" s="224"/>
      <c r="K13" s="224"/>
      <c r="L13" s="224"/>
      <c r="M13" s="224"/>
      <c r="N13" s="224"/>
    </row>
    <row r="14" spans="1:24" ht="19">
      <c r="A14" s="88"/>
      <c r="B14" s="225"/>
      <c r="C14" s="226"/>
      <c r="D14" s="88"/>
      <c r="E14" s="224"/>
      <c r="F14" s="224"/>
      <c r="G14" s="224"/>
      <c r="H14" s="224"/>
      <c r="I14" s="224"/>
      <c r="J14" s="224"/>
      <c r="K14" s="224"/>
      <c r="L14" s="224"/>
      <c r="M14" s="224"/>
      <c r="N14" s="224"/>
    </row>
    <row r="15" spans="1:24" ht="19">
      <c r="A15" s="88"/>
      <c r="B15" s="225"/>
      <c r="C15" s="226"/>
      <c r="D15" s="88"/>
      <c r="E15" s="224"/>
      <c r="F15" s="224"/>
      <c r="G15" s="224"/>
      <c r="H15" s="224"/>
      <c r="I15" s="224"/>
      <c r="J15" s="224"/>
      <c r="K15" s="224"/>
      <c r="L15" s="224"/>
      <c r="M15" s="224"/>
      <c r="N15" s="224"/>
    </row>
    <row r="16" spans="1:24" ht="19">
      <c r="A16" s="88"/>
      <c r="B16" s="225"/>
      <c r="C16" s="226"/>
      <c r="D16" s="88"/>
      <c r="E16" s="224"/>
      <c r="F16" s="224"/>
      <c r="G16" s="224"/>
      <c r="H16" s="224"/>
      <c r="I16" s="224"/>
      <c r="J16" s="224"/>
      <c r="K16" s="224"/>
      <c r="L16" s="224"/>
      <c r="M16" s="224"/>
      <c r="N16" s="224"/>
    </row>
    <row r="17" spans="1:14" ht="19">
      <c r="A17" s="88"/>
      <c r="B17" s="225"/>
      <c r="C17" s="226"/>
      <c r="D17" s="88"/>
      <c r="E17" s="224"/>
      <c r="F17" s="224"/>
      <c r="G17" s="224"/>
      <c r="H17" s="224"/>
      <c r="I17" s="224"/>
      <c r="J17" s="224"/>
      <c r="K17" s="224"/>
      <c r="L17" s="224"/>
      <c r="M17" s="224"/>
      <c r="N17" s="224"/>
    </row>
    <row r="18" spans="1:14" ht="19">
      <c r="A18" s="88"/>
      <c r="B18" s="225"/>
      <c r="C18" s="226"/>
      <c r="D18" s="88"/>
      <c r="E18" s="224"/>
      <c r="F18" s="224"/>
      <c r="G18" s="224"/>
      <c r="H18" s="224"/>
      <c r="I18" s="224"/>
      <c r="J18" s="224"/>
      <c r="K18" s="224"/>
      <c r="L18" s="224"/>
      <c r="M18" s="224"/>
      <c r="N18" s="224"/>
    </row>
    <row r="19" spans="1:14" ht="19">
      <c r="A19" s="88"/>
      <c r="B19" s="225"/>
      <c r="C19" s="226"/>
      <c r="D19" s="88"/>
      <c r="E19" s="224"/>
      <c r="F19" s="224"/>
      <c r="G19" s="224"/>
      <c r="H19" s="224"/>
      <c r="I19" s="224"/>
      <c r="J19" s="224"/>
      <c r="K19" s="224"/>
      <c r="L19" s="224"/>
      <c r="M19" s="224"/>
      <c r="N19" s="224"/>
    </row>
    <row r="20" spans="1:14" ht="19">
      <c r="A20" s="88"/>
      <c r="B20" s="225"/>
      <c r="C20" s="226"/>
      <c r="D20" s="88"/>
      <c r="E20" s="224"/>
      <c r="F20" s="224"/>
      <c r="G20" s="224"/>
      <c r="H20" s="224"/>
      <c r="I20" s="224"/>
      <c r="J20" s="224"/>
      <c r="K20" s="224"/>
      <c r="L20" s="224"/>
      <c r="M20" s="224"/>
      <c r="N20" s="224"/>
    </row>
    <row r="21" spans="1:14" ht="4.75" customHeight="1"/>
    <row r="22" spans="1:14" ht="17">
      <c r="A22" s="66" t="s">
        <v>45</v>
      </c>
      <c r="B22" s="7"/>
      <c r="C22" s="8"/>
      <c r="D22" s="3"/>
      <c r="E22" s="4"/>
      <c r="F22" s="4"/>
      <c r="G22" s="5"/>
      <c r="H22" s="6"/>
      <c r="I22" s="5"/>
    </row>
    <row r="23" spans="1:14" ht="15">
      <c r="A23" s="174" t="s">
        <v>14</v>
      </c>
      <c r="B23" s="174"/>
      <c r="C23" s="174"/>
      <c r="D23" s="24" t="s">
        <v>18</v>
      </c>
      <c r="F23" s="1"/>
      <c r="J23" s="2"/>
      <c r="L23" s="1"/>
    </row>
    <row r="24" spans="1:14" ht="15">
      <c r="A24" s="175" t="s">
        <v>15</v>
      </c>
      <c r="B24" s="175"/>
      <c r="C24" s="175"/>
      <c r="D24" s="70">
        <f>ROUNDDOWN(D26*D27,-4)</f>
        <v>0</v>
      </c>
      <c r="E24" s="167" t="s">
        <v>77</v>
      </c>
      <c r="F24" s="168"/>
      <c r="G24" s="168"/>
      <c r="H24" s="168"/>
      <c r="I24" s="168"/>
      <c r="J24" s="168"/>
      <c r="K24" s="168"/>
      <c r="L24" s="168"/>
      <c r="M24" s="168"/>
      <c r="N24" s="168"/>
    </row>
    <row r="25" spans="1:14" ht="13" customHeight="1">
      <c r="A25" s="176" t="s">
        <v>16</v>
      </c>
      <c r="B25" s="176"/>
      <c r="C25" s="176"/>
      <c r="D25" s="71">
        <f>D26-D24</f>
        <v>0</v>
      </c>
      <c r="E25" s="167" t="s">
        <v>25</v>
      </c>
      <c r="F25" s="168"/>
      <c r="G25" s="72"/>
      <c r="H25" s="72"/>
      <c r="I25" s="72"/>
      <c r="J25" s="73"/>
      <c r="K25" s="72"/>
      <c r="L25" s="72"/>
      <c r="M25" s="72"/>
      <c r="N25" s="72"/>
    </row>
    <row r="26" spans="1:14" ht="15">
      <c r="A26" s="166" t="s">
        <v>21</v>
      </c>
      <c r="B26" s="166"/>
      <c r="C26" s="166"/>
      <c r="D26" s="74">
        <f>M102</f>
        <v>0</v>
      </c>
      <c r="E26" s="167" t="s">
        <v>25</v>
      </c>
      <c r="F26" s="168"/>
      <c r="G26" s="72"/>
      <c r="H26" s="72"/>
      <c r="I26" s="72"/>
      <c r="J26" s="73"/>
      <c r="K26" s="72"/>
      <c r="L26" s="72"/>
      <c r="M26" s="72"/>
      <c r="N26" s="72"/>
    </row>
    <row r="27" spans="1:14" ht="13.25" customHeight="1">
      <c r="A27" s="166" t="s">
        <v>51</v>
      </c>
      <c r="B27" s="166"/>
      <c r="C27" s="166"/>
      <c r="D27" s="75">
        <v>0.8</v>
      </c>
      <c r="E27" s="167" t="s">
        <v>78</v>
      </c>
      <c r="F27" s="168"/>
      <c r="G27" s="168"/>
      <c r="H27" s="168"/>
      <c r="I27" s="168"/>
      <c r="J27" s="168"/>
      <c r="K27" s="168"/>
      <c r="L27" s="168"/>
      <c r="M27" s="168"/>
      <c r="N27" s="168"/>
    </row>
    <row r="29" spans="1:14" ht="15">
      <c r="A29" s="177" t="s">
        <v>43</v>
      </c>
      <c r="B29" s="178"/>
      <c r="C29" s="178"/>
      <c r="D29" s="178"/>
      <c r="E29" s="178"/>
      <c r="F29" s="178"/>
      <c r="G29" s="178"/>
      <c r="H29" s="178"/>
      <c r="I29" s="179"/>
      <c r="J29" s="76"/>
    </row>
    <row r="30" spans="1:14" ht="15">
      <c r="A30" s="67" t="s">
        <v>161</v>
      </c>
      <c r="B30" s="169" t="s">
        <v>162</v>
      </c>
      <c r="C30" s="169"/>
      <c r="D30" s="169"/>
      <c r="E30" s="169"/>
      <c r="F30" s="177" t="s">
        <v>163</v>
      </c>
      <c r="G30" s="178"/>
      <c r="H30" s="178"/>
      <c r="I30" s="179"/>
      <c r="J30" s="76"/>
    </row>
    <row r="31" spans="1:14" ht="15">
      <c r="A31" s="25">
        <v>1</v>
      </c>
      <c r="B31" s="219"/>
      <c r="C31" s="219"/>
      <c r="D31" s="219"/>
      <c r="E31" s="219"/>
      <c r="F31" s="127">
        <f>SUMIF(C$40:C$99,A31,M$40:M$99)</f>
        <v>0</v>
      </c>
      <c r="G31" s="128"/>
      <c r="H31" s="128"/>
      <c r="I31" s="129"/>
      <c r="J31" s="77"/>
    </row>
    <row r="32" spans="1:14" ht="15">
      <c r="A32" s="25">
        <v>2</v>
      </c>
      <c r="B32" s="219"/>
      <c r="C32" s="219"/>
      <c r="D32" s="219"/>
      <c r="E32" s="219"/>
      <c r="F32" s="127">
        <f>SUMIF(C$40:C$99,A32,M$40:M$99)</f>
        <v>0</v>
      </c>
      <c r="G32" s="128"/>
      <c r="H32" s="128"/>
      <c r="I32" s="129"/>
      <c r="J32" s="77"/>
    </row>
    <row r="33" spans="1:14" ht="15">
      <c r="A33" s="25">
        <v>3</v>
      </c>
      <c r="B33" s="219"/>
      <c r="C33" s="219"/>
      <c r="D33" s="219"/>
      <c r="E33" s="219"/>
      <c r="F33" s="127">
        <f>SUMIF(C$40:C$99,A33,M$40:M$99)</f>
        <v>0</v>
      </c>
      <c r="G33" s="128"/>
      <c r="H33" s="128"/>
      <c r="I33" s="129"/>
      <c r="J33" s="77"/>
    </row>
    <row r="34" spans="1:14" ht="15">
      <c r="A34" s="25">
        <v>4</v>
      </c>
      <c r="B34" s="219"/>
      <c r="C34" s="219"/>
      <c r="D34" s="219"/>
      <c r="E34" s="219"/>
      <c r="F34" s="127">
        <f>SUMIF(C$40:C$99,A34,M$40:M$99)</f>
        <v>0</v>
      </c>
      <c r="G34" s="128"/>
      <c r="H34" s="128"/>
      <c r="I34" s="129"/>
      <c r="J34" s="77"/>
    </row>
    <row r="35" spans="1:14" ht="15">
      <c r="A35" s="25">
        <v>5</v>
      </c>
      <c r="B35" s="219"/>
      <c r="C35" s="219"/>
      <c r="D35" s="219"/>
      <c r="E35" s="219"/>
      <c r="F35" s="127">
        <f>SUMIF(C$40:C$99,A35,M$40:M$99)</f>
        <v>0</v>
      </c>
      <c r="G35" s="128"/>
      <c r="H35" s="128"/>
      <c r="I35" s="129"/>
      <c r="J35" s="77"/>
    </row>
    <row r="36" spans="1:14" ht="15">
      <c r="A36" s="153" t="s">
        <v>79</v>
      </c>
      <c r="B36" s="153"/>
      <c r="C36" s="153"/>
      <c r="D36" s="153"/>
      <c r="E36" s="153"/>
      <c r="F36" s="127">
        <f>M102-SUM(F31:I35)</f>
        <v>0</v>
      </c>
      <c r="G36" s="128"/>
      <c r="H36" s="128"/>
      <c r="I36" s="129"/>
      <c r="J36" s="77"/>
    </row>
    <row r="38" spans="1:14" s="2" customFormat="1" ht="13.25" customHeight="1">
      <c r="A38" s="162" t="s">
        <v>10</v>
      </c>
      <c r="B38" s="151" t="s">
        <v>47</v>
      </c>
      <c r="C38" s="151" t="s">
        <v>161</v>
      </c>
      <c r="D38" s="156" t="s">
        <v>0</v>
      </c>
      <c r="E38" s="157"/>
      <c r="F38" s="157"/>
      <c r="G38" s="157"/>
      <c r="H38" s="157"/>
      <c r="I38" s="157"/>
      <c r="J38" s="157"/>
      <c r="K38" s="157"/>
      <c r="L38" s="157"/>
      <c r="M38" s="157"/>
      <c r="N38" s="158"/>
    </row>
    <row r="39" spans="1:14" s="2" customFormat="1" ht="30">
      <c r="A39" s="163"/>
      <c r="B39" s="152"/>
      <c r="C39" s="152"/>
      <c r="D39" s="22" t="s">
        <v>6</v>
      </c>
      <c r="E39" s="23" t="s">
        <v>12</v>
      </c>
      <c r="F39" s="22" t="s">
        <v>7</v>
      </c>
      <c r="G39" s="22" t="s">
        <v>8</v>
      </c>
      <c r="H39" s="22" t="s">
        <v>5</v>
      </c>
      <c r="I39" s="22" t="s">
        <v>7</v>
      </c>
      <c r="J39" s="22" t="s">
        <v>8</v>
      </c>
      <c r="K39" s="22" t="s">
        <v>5</v>
      </c>
      <c r="L39" s="11"/>
      <c r="M39" s="21" t="s">
        <v>52</v>
      </c>
      <c r="N39" s="22" t="s">
        <v>1</v>
      </c>
    </row>
    <row r="40" spans="1:14">
      <c r="A40" s="98"/>
      <c r="B40" s="40" t="str">
        <f>IF(SUM(M40:M44)=0,"",SUM(M40:M44))</f>
        <v/>
      </c>
      <c r="C40" s="101"/>
      <c r="D40" s="99"/>
      <c r="E40" s="100"/>
      <c r="F40" s="43" t="str">
        <f>IF(E40="","","×")</f>
        <v/>
      </c>
      <c r="G40" s="92"/>
      <c r="H40" s="93"/>
      <c r="I40" s="84" t="str">
        <f t="shared" ref="I40:I99" si="0">IF(J40="","","×")</f>
        <v/>
      </c>
      <c r="J40" s="92"/>
      <c r="K40" s="93"/>
      <c r="L40" s="81" t="str">
        <f t="shared" ref="L40:L71" si="1">IF(G40="","","＝")</f>
        <v/>
      </c>
      <c r="M40" s="78" t="str">
        <f t="shared" ref="M40:M71" si="2">IF(J40="",IF(G40="","",E40*G40),E40*G40*J40)</f>
        <v/>
      </c>
      <c r="N40" s="89"/>
    </row>
    <row r="41" spans="1:14">
      <c r="A41" s="68"/>
      <c r="B41" s="48"/>
      <c r="C41" s="101"/>
      <c r="D41" s="102"/>
      <c r="E41" s="103"/>
      <c r="F41" s="43" t="str">
        <f t="shared" ref="F41:F54" si="3">IF(E41="","","×")</f>
        <v/>
      </c>
      <c r="G41" s="94"/>
      <c r="H41" s="95"/>
      <c r="I41" s="84" t="str">
        <f t="shared" si="0"/>
        <v/>
      </c>
      <c r="J41" s="94"/>
      <c r="K41" s="95"/>
      <c r="L41" s="82" t="str">
        <f t="shared" si="1"/>
        <v/>
      </c>
      <c r="M41" s="79" t="str">
        <f t="shared" si="2"/>
        <v/>
      </c>
      <c r="N41" s="90"/>
    </row>
    <row r="42" spans="1:14">
      <c r="A42" s="68"/>
      <c r="B42" s="48"/>
      <c r="C42" s="101"/>
      <c r="D42" s="102"/>
      <c r="E42" s="103"/>
      <c r="F42" s="43" t="str">
        <f t="shared" si="3"/>
        <v/>
      </c>
      <c r="G42" s="94"/>
      <c r="H42" s="95"/>
      <c r="I42" s="84" t="str">
        <f t="shared" si="0"/>
        <v/>
      </c>
      <c r="J42" s="94"/>
      <c r="K42" s="95"/>
      <c r="L42" s="82" t="str">
        <f t="shared" si="1"/>
        <v/>
      </c>
      <c r="M42" s="79" t="str">
        <f t="shared" si="2"/>
        <v/>
      </c>
      <c r="N42" s="90"/>
    </row>
    <row r="43" spans="1:14">
      <c r="A43" s="68"/>
      <c r="B43" s="48"/>
      <c r="C43" s="101"/>
      <c r="D43" s="102"/>
      <c r="E43" s="103"/>
      <c r="F43" s="43" t="str">
        <f t="shared" si="3"/>
        <v/>
      </c>
      <c r="G43" s="94"/>
      <c r="H43" s="95"/>
      <c r="I43" s="84" t="str">
        <f t="shared" si="0"/>
        <v/>
      </c>
      <c r="J43" s="94"/>
      <c r="K43" s="95"/>
      <c r="L43" s="82" t="str">
        <f t="shared" si="1"/>
        <v/>
      </c>
      <c r="M43" s="79" t="str">
        <f t="shared" si="2"/>
        <v/>
      </c>
      <c r="N43" s="90"/>
    </row>
    <row r="44" spans="1:14">
      <c r="A44" s="68"/>
      <c r="B44" s="48"/>
      <c r="C44" s="105"/>
      <c r="D44" s="102"/>
      <c r="E44" s="103"/>
      <c r="F44" s="43" t="str">
        <f t="shared" si="3"/>
        <v/>
      </c>
      <c r="G44" s="94"/>
      <c r="H44" s="95"/>
      <c r="I44" s="85" t="str">
        <f t="shared" si="0"/>
        <v/>
      </c>
      <c r="J44" s="94"/>
      <c r="K44" s="95"/>
      <c r="L44" s="83" t="str">
        <f t="shared" si="1"/>
        <v/>
      </c>
      <c r="M44" s="80" t="str">
        <f t="shared" si="2"/>
        <v/>
      </c>
      <c r="N44" s="90"/>
    </row>
    <row r="45" spans="1:14">
      <c r="A45" s="98"/>
      <c r="B45" s="40" t="str">
        <f>IF(SUM(M45:M49)=0,"",SUM(M45:M49))</f>
        <v/>
      </c>
      <c r="C45" s="101"/>
      <c r="D45" s="99"/>
      <c r="E45" s="100"/>
      <c r="F45" s="56" t="str">
        <f t="shared" si="3"/>
        <v/>
      </c>
      <c r="G45" s="92"/>
      <c r="H45" s="93"/>
      <c r="I45" s="84" t="str">
        <f t="shared" si="0"/>
        <v/>
      </c>
      <c r="J45" s="92"/>
      <c r="K45" s="93"/>
      <c r="L45" s="81" t="str">
        <f t="shared" si="1"/>
        <v/>
      </c>
      <c r="M45" s="78" t="str">
        <f t="shared" si="2"/>
        <v/>
      </c>
      <c r="N45" s="89"/>
    </row>
    <row r="46" spans="1:14">
      <c r="A46" s="68"/>
      <c r="B46" s="48"/>
      <c r="C46" s="101"/>
      <c r="D46" s="102"/>
      <c r="E46" s="103"/>
      <c r="F46" s="43" t="str">
        <f t="shared" si="3"/>
        <v/>
      </c>
      <c r="G46" s="94"/>
      <c r="H46" s="95"/>
      <c r="I46" s="84" t="str">
        <f t="shared" si="0"/>
        <v/>
      </c>
      <c r="J46" s="94"/>
      <c r="K46" s="95"/>
      <c r="L46" s="82" t="str">
        <f t="shared" si="1"/>
        <v/>
      </c>
      <c r="M46" s="79" t="str">
        <f t="shared" si="2"/>
        <v/>
      </c>
      <c r="N46" s="90"/>
    </row>
    <row r="47" spans="1:14">
      <c r="A47" s="68"/>
      <c r="B47" s="48"/>
      <c r="C47" s="101"/>
      <c r="D47" s="102"/>
      <c r="E47" s="103"/>
      <c r="F47" s="43" t="str">
        <f t="shared" si="3"/>
        <v/>
      </c>
      <c r="G47" s="94"/>
      <c r="H47" s="95"/>
      <c r="I47" s="84" t="str">
        <f t="shared" si="0"/>
        <v/>
      </c>
      <c r="J47" s="94"/>
      <c r="K47" s="95"/>
      <c r="L47" s="82" t="str">
        <f t="shared" si="1"/>
        <v/>
      </c>
      <c r="M47" s="79" t="str">
        <f t="shared" si="2"/>
        <v/>
      </c>
      <c r="N47" s="90"/>
    </row>
    <row r="48" spans="1:14">
      <c r="A48" s="68"/>
      <c r="B48" s="48"/>
      <c r="C48" s="101"/>
      <c r="D48" s="102"/>
      <c r="E48" s="103"/>
      <c r="F48" s="43" t="str">
        <f t="shared" si="3"/>
        <v/>
      </c>
      <c r="G48" s="94"/>
      <c r="H48" s="95"/>
      <c r="I48" s="84" t="str">
        <f t="shared" si="0"/>
        <v/>
      </c>
      <c r="J48" s="94"/>
      <c r="K48" s="95"/>
      <c r="L48" s="82" t="str">
        <f t="shared" si="1"/>
        <v/>
      </c>
      <c r="M48" s="79" t="str">
        <f t="shared" si="2"/>
        <v/>
      </c>
      <c r="N48" s="90"/>
    </row>
    <row r="49" spans="1:14">
      <c r="A49" s="68"/>
      <c r="B49" s="48"/>
      <c r="C49" s="105"/>
      <c r="D49" s="102"/>
      <c r="E49" s="104"/>
      <c r="F49" s="43" t="str">
        <f t="shared" si="3"/>
        <v/>
      </c>
      <c r="G49" s="94"/>
      <c r="H49" s="95"/>
      <c r="I49" s="86" t="str">
        <f t="shared" si="0"/>
        <v/>
      </c>
      <c r="J49" s="94"/>
      <c r="K49" s="95"/>
      <c r="L49" s="82" t="str">
        <f t="shared" si="1"/>
        <v/>
      </c>
      <c r="M49" s="80" t="str">
        <f t="shared" si="2"/>
        <v/>
      </c>
      <c r="N49" s="91"/>
    </row>
    <row r="50" spans="1:14">
      <c r="A50" s="98"/>
      <c r="B50" s="40" t="str">
        <f>IF(SUM(M50:M54)=0,"",SUM(M50:M54))</f>
        <v/>
      </c>
      <c r="C50" s="101"/>
      <c r="D50" s="99"/>
      <c r="E50" s="103"/>
      <c r="F50" s="56" t="str">
        <f t="shared" si="3"/>
        <v/>
      </c>
      <c r="G50" s="92"/>
      <c r="H50" s="93"/>
      <c r="I50" s="87" t="str">
        <f t="shared" si="0"/>
        <v/>
      </c>
      <c r="J50" s="92"/>
      <c r="K50" s="93"/>
      <c r="L50" s="81" t="str">
        <f t="shared" si="1"/>
        <v/>
      </c>
      <c r="M50" s="78" t="str">
        <f t="shared" si="2"/>
        <v/>
      </c>
      <c r="N50" s="89"/>
    </row>
    <row r="51" spans="1:14">
      <c r="A51" s="68"/>
      <c r="B51" s="48"/>
      <c r="C51" s="101"/>
      <c r="D51" s="102"/>
      <c r="E51" s="103"/>
      <c r="F51" s="43" t="str">
        <f t="shared" si="3"/>
        <v/>
      </c>
      <c r="G51" s="94"/>
      <c r="H51" s="95"/>
      <c r="I51" s="84" t="str">
        <f t="shared" si="0"/>
        <v/>
      </c>
      <c r="J51" s="94"/>
      <c r="K51" s="95"/>
      <c r="L51" s="82" t="str">
        <f t="shared" si="1"/>
        <v/>
      </c>
      <c r="M51" s="79" t="str">
        <f t="shared" si="2"/>
        <v/>
      </c>
      <c r="N51" s="90"/>
    </row>
    <row r="52" spans="1:14">
      <c r="A52" s="68"/>
      <c r="B52" s="48"/>
      <c r="C52" s="101"/>
      <c r="D52" s="102"/>
      <c r="E52" s="103"/>
      <c r="F52" s="43" t="str">
        <f t="shared" si="3"/>
        <v/>
      </c>
      <c r="G52" s="94"/>
      <c r="H52" s="95"/>
      <c r="I52" s="84" t="str">
        <f t="shared" si="0"/>
        <v/>
      </c>
      <c r="J52" s="94"/>
      <c r="K52" s="95"/>
      <c r="L52" s="82" t="str">
        <f t="shared" si="1"/>
        <v/>
      </c>
      <c r="M52" s="79" t="str">
        <f t="shared" si="2"/>
        <v/>
      </c>
      <c r="N52" s="90"/>
    </row>
    <row r="53" spans="1:14">
      <c r="A53" s="68"/>
      <c r="B53" s="48"/>
      <c r="C53" s="101"/>
      <c r="D53" s="102"/>
      <c r="E53" s="103"/>
      <c r="F53" s="43" t="str">
        <f t="shared" si="3"/>
        <v/>
      </c>
      <c r="G53" s="94"/>
      <c r="H53" s="95"/>
      <c r="I53" s="84" t="str">
        <f t="shared" si="0"/>
        <v/>
      </c>
      <c r="J53" s="94"/>
      <c r="K53" s="95"/>
      <c r="L53" s="82" t="str">
        <f t="shared" si="1"/>
        <v/>
      </c>
      <c r="M53" s="79" t="str">
        <f t="shared" si="2"/>
        <v/>
      </c>
      <c r="N53" s="90"/>
    </row>
    <row r="54" spans="1:14">
      <c r="A54" s="69"/>
      <c r="B54" s="48"/>
      <c r="C54" s="105"/>
      <c r="D54" s="105"/>
      <c r="E54" s="104"/>
      <c r="F54" s="58" t="str">
        <f t="shared" si="3"/>
        <v/>
      </c>
      <c r="G54" s="96"/>
      <c r="H54" s="97"/>
      <c r="I54" s="85" t="str">
        <f t="shared" si="0"/>
        <v/>
      </c>
      <c r="J54" s="96"/>
      <c r="K54" s="97"/>
      <c r="L54" s="83" t="str">
        <f t="shared" si="1"/>
        <v/>
      </c>
      <c r="M54" s="80" t="str">
        <f t="shared" si="2"/>
        <v/>
      </c>
      <c r="N54" s="91"/>
    </row>
    <row r="55" spans="1:14">
      <c r="A55" s="101"/>
      <c r="B55" s="40" t="str">
        <f>IF(SUM(M55:M59)=0,"",SUM(M55:M59))</f>
        <v/>
      </c>
      <c r="C55" s="101"/>
      <c r="D55" s="102"/>
      <c r="E55" s="100"/>
      <c r="F55" s="43" t="str">
        <f t="shared" ref="F55:F99" si="4">IF(E55="","","×")</f>
        <v/>
      </c>
      <c r="G55" s="94"/>
      <c r="H55" s="95"/>
      <c r="I55" s="84" t="str">
        <f t="shared" si="0"/>
        <v/>
      </c>
      <c r="J55" s="94"/>
      <c r="K55" s="95"/>
      <c r="L55" s="82" t="str">
        <f t="shared" si="1"/>
        <v/>
      </c>
      <c r="M55" s="78" t="str">
        <f t="shared" si="2"/>
        <v/>
      </c>
      <c r="N55" s="90"/>
    </row>
    <row r="56" spans="1:14">
      <c r="A56" s="68"/>
      <c r="B56" s="48"/>
      <c r="C56" s="101"/>
      <c r="D56" s="102"/>
      <c r="E56" s="103"/>
      <c r="F56" s="43" t="str">
        <f t="shared" si="4"/>
        <v/>
      </c>
      <c r="G56" s="94"/>
      <c r="H56" s="95"/>
      <c r="I56" s="84" t="str">
        <f t="shared" si="0"/>
        <v/>
      </c>
      <c r="J56" s="94"/>
      <c r="K56" s="95"/>
      <c r="L56" s="82" t="str">
        <f t="shared" si="1"/>
        <v/>
      </c>
      <c r="M56" s="79" t="str">
        <f t="shared" si="2"/>
        <v/>
      </c>
      <c r="N56" s="90"/>
    </row>
    <row r="57" spans="1:14">
      <c r="A57" s="68"/>
      <c r="B57" s="48"/>
      <c r="C57" s="101"/>
      <c r="D57" s="102"/>
      <c r="E57" s="103"/>
      <c r="F57" s="43" t="str">
        <f t="shared" si="4"/>
        <v/>
      </c>
      <c r="G57" s="94"/>
      <c r="H57" s="95"/>
      <c r="I57" s="84" t="str">
        <f t="shared" si="0"/>
        <v/>
      </c>
      <c r="J57" s="94"/>
      <c r="K57" s="95"/>
      <c r="L57" s="82" t="str">
        <f t="shared" si="1"/>
        <v/>
      </c>
      <c r="M57" s="79" t="str">
        <f t="shared" si="2"/>
        <v/>
      </c>
      <c r="N57" s="90"/>
    </row>
    <row r="58" spans="1:14">
      <c r="A58" s="68"/>
      <c r="B58" s="48"/>
      <c r="C58" s="101"/>
      <c r="D58" s="102"/>
      <c r="E58" s="103"/>
      <c r="F58" s="43" t="str">
        <f t="shared" si="4"/>
        <v/>
      </c>
      <c r="G58" s="94"/>
      <c r="H58" s="95"/>
      <c r="I58" s="84" t="str">
        <f t="shared" si="0"/>
        <v/>
      </c>
      <c r="J58" s="94"/>
      <c r="K58" s="95"/>
      <c r="L58" s="82" t="str">
        <f t="shared" si="1"/>
        <v/>
      </c>
      <c r="M58" s="79" t="str">
        <f t="shared" si="2"/>
        <v/>
      </c>
      <c r="N58" s="90"/>
    </row>
    <row r="59" spans="1:14" ht="12" customHeight="1">
      <c r="A59" s="68"/>
      <c r="B59" s="48"/>
      <c r="C59" s="105"/>
      <c r="D59" s="102"/>
      <c r="E59" s="104"/>
      <c r="F59" s="43" t="str">
        <f t="shared" si="4"/>
        <v/>
      </c>
      <c r="G59" s="94"/>
      <c r="H59" s="95"/>
      <c r="I59" s="85" t="str">
        <f t="shared" si="0"/>
        <v/>
      </c>
      <c r="J59" s="94"/>
      <c r="K59" s="95"/>
      <c r="L59" s="83" t="str">
        <f t="shared" si="1"/>
        <v/>
      </c>
      <c r="M59" s="80" t="str">
        <f t="shared" si="2"/>
        <v/>
      </c>
      <c r="N59" s="90"/>
    </row>
    <row r="60" spans="1:14">
      <c r="A60" s="98"/>
      <c r="B60" s="40" t="str">
        <f>IF(SUM(M60:M64)=0,"",SUM(M60:M64))</f>
        <v/>
      </c>
      <c r="C60" s="101"/>
      <c r="D60" s="99"/>
      <c r="E60" s="100"/>
      <c r="F60" s="56" t="str">
        <f t="shared" si="4"/>
        <v/>
      </c>
      <c r="G60" s="92"/>
      <c r="H60" s="93"/>
      <c r="I60" s="84" t="str">
        <f t="shared" si="0"/>
        <v/>
      </c>
      <c r="J60" s="92"/>
      <c r="K60" s="93"/>
      <c r="L60" s="81" t="str">
        <f t="shared" si="1"/>
        <v/>
      </c>
      <c r="M60" s="78" t="str">
        <f t="shared" si="2"/>
        <v/>
      </c>
      <c r="N60" s="89"/>
    </row>
    <row r="61" spans="1:14">
      <c r="A61" s="68"/>
      <c r="B61" s="48"/>
      <c r="C61" s="101"/>
      <c r="D61" s="102"/>
      <c r="E61" s="103"/>
      <c r="F61" s="43" t="str">
        <f t="shared" si="4"/>
        <v/>
      </c>
      <c r="G61" s="94"/>
      <c r="H61" s="95"/>
      <c r="I61" s="84" t="str">
        <f t="shared" si="0"/>
        <v/>
      </c>
      <c r="J61" s="94"/>
      <c r="K61" s="95"/>
      <c r="L61" s="82" t="str">
        <f t="shared" si="1"/>
        <v/>
      </c>
      <c r="M61" s="79" t="str">
        <f t="shared" si="2"/>
        <v/>
      </c>
      <c r="N61" s="90"/>
    </row>
    <row r="62" spans="1:14">
      <c r="A62" s="68"/>
      <c r="B62" s="48"/>
      <c r="C62" s="101"/>
      <c r="D62" s="102"/>
      <c r="E62" s="103"/>
      <c r="F62" s="43" t="str">
        <f t="shared" si="4"/>
        <v/>
      </c>
      <c r="G62" s="94"/>
      <c r="H62" s="95"/>
      <c r="I62" s="84" t="str">
        <f t="shared" si="0"/>
        <v/>
      </c>
      <c r="J62" s="94"/>
      <c r="K62" s="95"/>
      <c r="L62" s="82" t="str">
        <f t="shared" si="1"/>
        <v/>
      </c>
      <c r="M62" s="79" t="str">
        <f t="shared" si="2"/>
        <v/>
      </c>
      <c r="N62" s="90"/>
    </row>
    <row r="63" spans="1:14">
      <c r="A63" s="68"/>
      <c r="B63" s="48"/>
      <c r="C63" s="101"/>
      <c r="D63" s="102"/>
      <c r="E63" s="103"/>
      <c r="F63" s="43" t="str">
        <f t="shared" si="4"/>
        <v/>
      </c>
      <c r="G63" s="94"/>
      <c r="H63" s="95"/>
      <c r="I63" s="84" t="str">
        <f t="shared" si="0"/>
        <v/>
      </c>
      <c r="J63" s="94"/>
      <c r="K63" s="95"/>
      <c r="L63" s="82" t="str">
        <f t="shared" si="1"/>
        <v/>
      </c>
      <c r="M63" s="79" t="str">
        <f t="shared" si="2"/>
        <v/>
      </c>
      <c r="N63" s="90"/>
    </row>
    <row r="64" spans="1:14">
      <c r="A64" s="68"/>
      <c r="B64" s="48"/>
      <c r="C64" s="105"/>
      <c r="D64" s="102"/>
      <c r="E64" s="103"/>
      <c r="F64" s="43" t="str">
        <f t="shared" si="4"/>
        <v/>
      </c>
      <c r="G64" s="94"/>
      <c r="H64" s="95"/>
      <c r="I64" s="86" t="str">
        <f t="shared" si="0"/>
        <v/>
      </c>
      <c r="J64" s="94"/>
      <c r="K64" s="95"/>
      <c r="L64" s="83" t="str">
        <f t="shared" si="1"/>
        <v/>
      </c>
      <c r="M64" s="80" t="str">
        <f t="shared" si="2"/>
        <v/>
      </c>
      <c r="N64" s="90"/>
    </row>
    <row r="65" spans="1:14">
      <c r="A65" s="98"/>
      <c r="B65" s="40" t="str">
        <f>IF(SUM(M65:M69)=0,"",SUM(M65:M69))</f>
        <v/>
      </c>
      <c r="C65" s="101"/>
      <c r="D65" s="99"/>
      <c r="E65" s="100"/>
      <c r="F65" s="56" t="str">
        <f t="shared" si="4"/>
        <v/>
      </c>
      <c r="G65" s="92"/>
      <c r="H65" s="93"/>
      <c r="I65" s="87" t="str">
        <f t="shared" si="0"/>
        <v/>
      </c>
      <c r="J65" s="92"/>
      <c r="K65" s="93"/>
      <c r="L65" s="81" t="str">
        <f t="shared" si="1"/>
        <v/>
      </c>
      <c r="M65" s="78" t="str">
        <f t="shared" si="2"/>
        <v/>
      </c>
      <c r="N65" s="89"/>
    </row>
    <row r="66" spans="1:14">
      <c r="A66" s="68"/>
      <c r="B66" s="48"/>
      <c r="C66" s="101"/>
      <c r="D66" s="102"/>
      <c r="E66" s="103"/>
      <c r="F66" s="43" t="str">
        <f t="shared" si="4"/>
        <v/>
      </c>
      <c r="G66" s="94"/>
      <c r="H66" s="95"/>
      <c r="I66" s="84" t="str">
        <f t="shared" si="0"/>
        <v/>
      </c>
      <c r="J66" s="94"/>
      <c r="K66" s="95"/>
      <c r="L66" s="82" t="str">
        <f t="shared" si="1"/>
        <v/>
      </c>
      <c r="M66" s="79" t="str">
        <f t="shared" si="2"/>
        <v/>
      </c>
      <c r="N66" s="90"/>
    </row>
    <row r="67" spans="1:14">
      <c r="A67" s="68"/>
      <c r="B67" s="48"/>
      <c r="C67" s="101"/>
      <c r="D67" s="102"/>
      <c r="E67" s="103"/>
      <c r="F67" s="43" t="str">
        <f t="shared" si="4"/>
        <v/>
      </c>
      <c r="G67" s="94"/>
      <c r="H67" s="95"/>
      <c r="I67" s="84" t="str">
        <f t="shared" si="0"/>
        <v/>
      </c>
      <c r="J67" s="94"/>
      <c r="K67" s="95"/>
      <c r="L67" s="82" t="str">
        <f t="shared" si="1"/>
        <v/>
      </c>
      <c r="M67" s="79" t="str">
        <f t="shared" si="2"/>
        <v/>
      </c>
      <c r="N67" s="90"/>
    </row>
    <row r="68" spans="1:14">
      <c r="A68" s="68"/>
      <c r="B68" s="48"/>
      <c r="C68" s="101"/>
      <c r="D68" s="102"/>
      <c r="E68" s="103"/>
      <c r="F68" s="43" t="str">
        <f t="shared" si="4"/>
        <v/>
      </c>
      <c r="G68" s="94"/>
      <c r="H68" s="95"/>
      <c r="I68" s="84" t="str">
        <f t="shared" si="0"/>
        <v/>
      </c>
      <c r="J68" s="94"/>
      <c r="K68" s="95"/>
      <c r="L68" s="82" t="str">
        <f t="shared" si="1"/>
        <v/>
      </c>
      <c r="M68" s="79" t="str">
        <f t="shared" si="2"/>
        <v/>
      </c>
      <c r="N68" s="90"/>
    </row>
    <row r="69" spans="1:14">
      <c r="A69" s="69"/>
      <c r="B69" s="48"/>
      <c r="C69" s="105"/>
      <c r="D69" s="105"/>
      <c r="E69" s="104"/>
      <c r="F69" s="58" t="str">
        <f t="shared" si="4"/>
        <v/>
      </c>
      <c r="G69" s="96"/>
      <c r="H69" s="97"/>
      <c r="I69" s="85" t="str">
        <f t="shared" si="0"/>
        <v/>
      </c>
      <c r="J69" s="96"/>
      <c r="K69" s="97"/>
      <c r="L69" s="83" t="str">
        <f t="shared" si="1"/>
        <v/>
      </c>
      <c r="M69" s="80" t="str">
        <f t="shared" si="2"/>
        <v/>
      </c>
      <c r="N69" s="91"/>
    </row>
    <row r="70" spans="1:14">
      <c r="A70" s="101"/>
      <c r="B70" s="40" t="str">
        <f>IF(SUM(M70:M74)=0,"",SUM(M70:M74))</f>
        <v/>
      </c>
      <c r="C70" s="101"/>
      <c r="D70" s="102"/>
      <c r="E70" s="103"/>
      <c r="F70" s="43" t="str">
        <f t="shared" si="4"/>
        <v/>
      </c>
      <c r="G70" s="94"/>
      <c r="H70" s="95"/>
      <c r="I70" s="84" t="str">
        <f t="shared" si="0"/>
        <v/>
      </c>
      <c r="J70" s="94"/>
      <c r="K70" s="95"/>
      <c r="L70" s="81" t="str">
        <f t="shared" si="1"/>
        <v/>
      </c>
      <c r="M70" s="78" t="str">
        <f t="shared" si="2"/>
        <v/>
      </c>
      <c r="N70" s="90"/>
    </row>
    <row r="71" spans="1:14">
      <c r="A71" s="68"/>
      <c r="B71" s="48"/>
      <c r="C71" s="101"/>
      <c r="D71" s="102"/>
      <c r="E71" s="103"/>
      <c r="F71" s="43" t="str">
        <f t="shared" si="4"/>
        <v/>
      </c>
      <c r="G71" s="94"/>
      <c r="H71" s="95"/>
      <c r="I71" s="84" t="str">
        <f t="shared" si="0"/>
        <v/>
      </c>
      <c r="J71" s="94"/>
      <c r="K71" s="95"/>
      <c r="L71" s="82" t="str">
        <f t="shared" si="1"/>
        <v/>
      </c>
      <c r="M71" s="79" t="str">
        <f t="shared" si="2"/>
        <v/>
      </c>
      <c r="N71" s="90"/>
    </row>
    <row r="72" spans="1:14">
      <c r="A72" s="68"/>
      <c r="B72" s="48"/>
      <c r="C72" s="101"/>
      <c r="D72" s="102"/>
      <c r="E72" s="103"/>
      <c r="F72" s="43" t="str">
        <f t="shared" si="4"/>
        <v/>
      </c>
      <c r="G72" s="94"/>
      <c r="H72" s="95"/>
      <c r="I72" s="84" t="str">
        <f t="shared" si="0"/>
        <v/>
      </c>
      <c r="J72" s="94"/>
      <c r="K72" s="95"/>
      <c r="L72" s="82" t="str">
        <f t="shared" ref="L72:L99" si="5">IF(G72="","","＝")</f>
        <v/>
      </c>
      <c r="M72" s="79" t="str">
        <f t="shared" ref="M72:M99" si="6">IF(J72="",IF(G72="","",E72*G72),E72*G72*J72)</f>
        <v/>
      </c>
      <c r="N72" s="90"/>
    </row>
    <row r="73" spans="1:14">
      <c r="A73" s="68"/>
      <c r="B73" s="48"/>
      <c r="C73" s="101"/>
      <c r="D73" s="102"/>
      <c r="E73" s="103"/>
      <c r="F73" s="43" t="str">
        <f t="shared" si="4"/>
        <v/>
      </c>
      <c r="G73" s="94"/>
      <c r="H73" s="95"/>
      <c r="I73" s="84" t="str">
        <f t="shared" si="0"/>
        <v/>
      </c>
      <c r="J73" s="94"/>
      <c r="K73" s="95"/>
      <c r="L73" s="82" t="str">
        <f t="shared" si="5"/>
        <v/>
      </c>
      <c r="M73" s="79" t="str">
        <f t="shared" si="6"/>
        <v/>
      </c>
      <c r="N73" s="90"/>
    </row>
    <row r="74" spans="1:14">
      <c r="A74" s="68"/>
      <c r="B74" s="48"/>
      <c r="C74" s="105"/>
      <c r="D74" s="102"/>
      <c r="E74" s="103"/>
      <c r="F74" s="43" t="str">
        <f t="shared" si="4"/>
        <v/>
      </c>
      <c r="G74" s="94"/>
      <c r="H74" s="95"/>
      <c r="I74" s="85" t="str">
        <f t="shared" si="0"/>
        <v/>
      </c>
      <c r="J74" s="94"/>
      <c r="K74" s="95"/>
      <c r="L74" s="83" t="str">
        <f t="shared" si="5"/>
        <v/>
      </c>
      <c r="M74" s="80" t="str">
        <f t="shared" si="6"/>
        <v/>
      </c>
      <c r="N74" s="90"/>
    </row>
    <row r="75" spans="1:14">
      <c r="A75" s="98"/>
      <c r="B75" s="40" t="str">
        <f>IF(SUM(M75:M79)=0,"",SUM(M75:M79))</f>
        <v/>
      </c>
      <c r="C75" s="101"/>
      <c r="D75" s="99"/>
      <c r="E75" s="100"/>
      <c r="F75" s="56" t="str">
        <f t="shared" si="4"/>
        <v/>
      </c>
      <c r="G75" s="92"/>
      <c r="H75" s="93"/>
      <c r="I75" s="84" t="str">
        <f t="shared" si="0"/>
        <v/>
      </c>
      <c r="J75" s="92"/>
      <c r="K75" s="93"/>
      <c r="L75" s="81" t="str">
        <f t="shared" si="5"/>
        <v/>
      </c>
      <c r="M75" s="78" t="str">
        <f t="shared" si="6"/>
        <v/>
      </c>
      <c r="N75" s="89"/>
    </row>
    <row r="76" spans="1:14">
      <c r="A76" s="68"/>
      <c r="B76" s="48"/>
      <c r="C76" s="101"/>
      <c r="D76" s="102"/>
      <c r="E76" s="103"/>
      <c r="F76" s="43" t="str">
        <f t="shared" si="4"/>
        <v/>
      </c>
      <c r="G76" s="94"/>
      <c r="H76" s="95"/>
      <c r="I76" s="84" t="str">
        <f t="shared" si="0"/>
        <v/>
      </c>
      <c r="J76" s="94"/>
      <c r="K76" s="95"/>
      <c r="L76" s="82" t="str">
        <f t="shared" si="5"/>
        <v/>
      </c>
      <c r="M76" s="79" t="str">
        <f t="shared" si="6"/>
        <v/>
      </c>
      <c r="N76" s="90"/>
    </row>
    <row r="77" spans="1:14">
      <c r="A77" s="68"/>
      <c r="B77" s="48"/>
      <c r="C77" s="101"/>
      <c r="D77" s="102"/>
      <c r="E77" s="103"/>
      <c r="F77" s="43" t="str">
        <f t="shared" si="4"/>
        <v/>
      </c>
      <c r="G77" s="94"/>
      <c r="H77" s="95"/>
      <c r="I77" s="84" t="str">
        <f t="shared" si="0"/>
        <v/>
      </c>
      <c r="J77" s="94"/>
      <c r="K77" s="95"/>
      <c r="L77" s="82" t="str">
        <f t="shared" si="5"/>
        <v/>
      </c>
      <c r="M77" s="79" t="str">
        <f t="shared" si="6"/>
        <v/>
      </c>
      <c r="N77" s="90"/>
    </row>
    <row r="78" spans="1:14">
      <c r="A78" s="68"/>
      <c r="B78" s="48"/>
      <c r="C78" s="101"/>
      <c r="D78" s="102"/>
      <c r="E78" s="103"/>
      <c r="F78" s="43" t="str">
        <f t="shared" si="4"/>
        <v/>
      </c>
      <c r="G78" s="94"/>
      <c r="H78" s="95"/>
      <c r="I78" s="84" t="str">
        <f t="shared" si="0"/>
        <v/>
      </c>
      <c r="J78" s="94"/>
      <c r="K78" s="95"/>
      <c r="L78" s="82" t="str">
        <f t="shared" si="5"/>
        <v/>
      </c>
      <c r="M78" s="79" t="str">
        <f t="shared" si="6"/>
        <v/>
      </c>
      <c r="N78" s="90"/>
    </row>
    <row r="79" spans="1:14">
      <c r="A79" s="69"/>
      <c r="B79" s="48"/>
      <c r="C79" s="105"/>
      <c r="D79" s="105"/>
      <c r="E79" s="104"/>
      <c r="F79" s="58" t="str">
        <f t="shared" si="4"/>
        <v/>
      </c>
      <c r="G79" s="94"/>
      <c r="H79" s="95"/>
      <c r="I79" s="85" t="str">
        <f t="shared" si="0"/>
        <v/>
      </c>
      <c r="J79" s="94"/>
      <c r="K79" s="95"/>
      <c r="L79" s="83" t="str">
        <f t="shared" si="5"/>
        <v/>
      </c>
      <c r="M79" s="80" t="str">
        <f t="shared" si="6"/>
        <v/>
      </c>
      <c r="N79" s="91"/>
    </row>
    <row r="80" spans="1:14">
      <c r="A80" s="98"/>
      <c r="B80" s="40" t="str">
        <f>IF(SUM(M80:M84)=0,"",SUM(M80:M84))</f>
        <v/>
      </c>
      <c r="C80" s="101"/>
      <c r="D80" s="99"/>
      <c r="E80" s="103"/>
      <c r="F80" s="43" t="str">
        <f t="shared" si="4"/>
        <v/>
      </c>
      <c r="G80" s="92"/>
      <c r="H80" s="93"/>
      <c r="I80" s="84" t="str">
        <f t="shared" si="0"/>
        <v/>
      </c>
      <c r="J80" s="92"/>
      <c r="K80" s="93"/>
      <c r="L80" s="81" t="str">
        <f t="shared" si="5"/>
        <v/>
      </c>
      <c r="M80" s="78" t="str">
        <f t="shared" si="6"/>
        <v/>
      </c>
      <c r="N80" s="89"/>
    </row>
    <row r="81" spans="1:14">
      <c r="A81" s="68"/>
      <c r="B81" s="48"/>
      <c r="C81" s="101"/>
      <c r="D81" s="102"/>
      <c r="E81" s="103"/>
      <c r="F81" s="43" t="str">
        <f t="shared" si="4"/>
        <v/>
      </c>
      <c r="G81" s="94"/>
      <c r="H81" s="95"/>
      <c r="I81" s="84" t="str">
        <f t="shared" si="0"/>
        <v/>
      </c>
      <c r="J81" s="94"/>
      <c r="K81" s="95"/>
      <c r="L81" s="82" t="str">
        <f t="shared" si="5"/>
        <v/>
      </c>
      <c r="M81" s="79" t="str">
        <f t="shared" si="6"/>
        <v/>
      </c>
      <c r="N81" s="90"/>
    </row>
    <row r="82" spans="1:14">
      <c r="A82" s="68"/>
      <c r="B82" s="48"/>
      <c r="C82" s="101"/>
      <c r="D82" s="102"/>
      <c r="E82" s="103"/>
      <c r="F82" s="43" t="str">
        <f t="shared" si="4"/>
        <v/>
      </c>
      <c r="G82" s="94"/>
      <c r="H82" s="95"/>
      <c r="I82" s="84" t="str">
        <f t="shared" si="0"/>
        <v/>
      </c>
      <c r="J82" s="94"/>
      <c r="K82" s="95"/>
      <c r="L82" s="82" t="str">
        <f t="shared" si="5"/>
        <v/>
      </c>
      <c r="M82" s="79" t="str">
        <f t="shared" si="6"/>
        <v/>
      </c>
      <c r="N82" s="90"/>
    </row>
    <row r="83" spans="1:14">
      <c r="A83" s="68"/>
      <c r="B83" s="48"/>
      <c r="C83" s="101"/>
      <c r="D83" s="102"/>
      <c r="E83" s="103"/>
      <c r="F83" s="43" t="str">
        <f t="shared" si="4"/>
        <v/>
      </c>
      <c r="G83" s="94"/>
      <c r="H83" s="95"/>
      <c r="I83" s="84" t="str">
        <f t="shared" si="0"/>
        <v/>
      </c>
      <c r="J83" s="94"/>
      <c r="K83" s="95"/>
      <c r="L83" s="82" t="str">
        <f t="shared" si="5"/>
        <v/>
      </c>
      <c r="M83" s="79" t="str">
        <f t="shared" si="6"/>
        <v/>
      </c>
      <c r="N83" s="90"/>
    </row>
    <row r="84" spans="1:14">
      <c r="A84" s="69"/>
      <c r="B84" s="48"/>
      <c r="C84" s="105"/>
      <c r="D84" s="105"/>
      <c r="E84" s="103"/>
      <c r="F84" s="43" t="str">
        <f t="shared" si="4"/>
        <v/>
      </c>
      <c r="G84" s="94"/>
      <c r="H84" s="95"/>
      <c r="I84" s="86" t="str">
        <f t="shared" si="0"/>
        <v/>
      </c>
      <c r="J84" s="94"/>
      <c r="K84" s="95"/>
      <c r="L84" s="82" t="str">
        <f t="shared" si="5"/>
        <v/>
      </c>
      <c r="M84" s="80" t="str">
        <f t="shared" si="6"/>
        <v/>
      </c>
      <c r="N84" s="91"/>
    </row>
    <row r="85" spans="1:14">
      <c r="A85" s="98"/>
      <c r="B85" s="40" t="str">
        <f>IF(SUM(M85:M89)=0,"",SUM(M85:M89))</f>
        <v/>
      </c>
      <c r="C85" s="101"/>
      <c r="D85" s="99"/>
      <c r="E85" s="100"/>
      <c r="F85" s="56" t="str">
        <f t="shared" si="4"/>
        <v/>
      </c>
      <c r="G85" s="92"/>
      <c r="H85" s="93"/>
      <c r="I85" s="87" t="str">
        <f t="shared" si="0"/>
        <v/>
      </c>
      <c r="J85" s="92"/>
      <c r="K85" s="93"/>
      <c r="L85" s="81" t="str">
        <f t="shared" si="5"/>
        <v/>
      </c>
      <c r="M85" s="78" t="str">
        <f t="shared" si="6"/>
        <v/>
      </c>
      <c r="N85" s="89"/>
    </row>
    <row r="86" spans="1:14">
      <c r="A86" s="68"/>
      <c r="B86" s="48"/>
      <c r="C86" s="101"/>
      <c r="D86" s="102"/>
      <c r="E86" s="103"/>
      <c r="F86" s="43" t="str">
        <f t="shared" si="4"/>
        <v/>
      </c>
      <c r="G86" s="94"/>
      <c r="H86" s="95"/>
      <c r="I86" s="84" t="str">
        <f t="shared" si="0"/>
        <v/>
      </c>
      <c r="J86" s="94"/>
      <c r="K86" s="95"/>
      <c r="L86" s="82" t="str">
        <f t="shared" si="5"/>
        <v/>
      </c>
      <c r="M86" s="79" t="str">
        <f t="shared" si="6"/>
        <v/>
      </c>
      <c r="N86" s="90"/>
    </row>
    <row r="87" spans="1:14">
      <c r="A87" s="68"/>
      <c r="B87" s="48"/>
      <c r="C87" s="101"/>
      <c r="D87" s="102"/>
      <c r="E87" s="103"/>
      <c r="F87" s="43" t="str">
        <f t="shared" si="4"/>
        <v/>
      </c>
      <c r="G87" s="94"/>
      <c r="H87" s="95"/>
      <c r="I87" s="84" t="str">
        <f t="shared" si="0"/>
        <v/>
      </c>
      <c r="J87" s="94"/>
      <c r="K87" s="95"/>
      <c r="L87" s="82" t="str">
        <f t="shared" si="5"/>
        <v/>
      </c>
      <c r="M87" s="79" t="str">
        <f t="shared" si="6"/>
        <v/>
      </c>
      <c r="N87" s="90"/>
    </row>
    <row r="88" spans="1:14">
      <c r="A88" s="68"/>
      <c r="B88" s="48"/>
      <c r="C88" s="101"/>
      <c r="D88" s="102"/>
      <c r="E88" s="103"/>
      <c r="F88" s="43" t="str">
        <f t="shared" si="4"/>
        <v/>
      </c>
      <c r="G88" s="94"/>
      <c r="H88" s="95"/>
      <c r="I88" s="84" t="str">
        <f t="shared" si="0"/>
        <v/>
      </c>
      <c r="J88" s="94"/>
      <c r="K88" s="95"/>
      <c r="L88" s="82" t="str">
        <f t="shared" si="5"/>
        <v/>
      </c>
      <c r="M88" s="79" t="str">
        <f t="shared" si="6"/>
        <v/>
      </c>
      <c r="N88" s="90"/>
    </row>
    <row r="89" spans="1:14">
      <c r="A89" s="69"/>
      <c r="B89" s="48"/>
      <c r="C89" s="105"/>
      <c r="D89" s="105"/>
      <c r="E89" s="104"/>
      <c r="F89" s="58" t="str">
        <f t="shared" si="4"/>
        <v/>
      </c>
      <c r="G89" s="96"/>
      <c r="H89" s="97"/>
      <c r="I89" s="85" t="str">
        <f t="shared" si="0"/>
        <v/>
      </c>
      <c r="J89" s="96"/>
      <c r="K89" s="97"/>
      <c r="L89" s="83" t="str">
        <f t="shared" si="5"/>
        <v/>
      </c>
      <c r="M89" s="80" t="str">
        <f t="shared" si="6"/>
        <v/>
      </c>
      <c r="N89" s="91"/>
    </row>
    <row r="90" spans="1:14">
      <c r="A90" s="98"/>
      <c r="B90" s="40" t="str">
        <f>IF(SUM(M90:M94)=0,"",SUM(M90:M94))</f>
        <v/>
      </c>
      <c r="C90" s="101"/>
      <c r="D90" s="99"/>
      <c r="E90" s="100"/>
      <c r="F90" s="43" t="str">
        <f t="shared" si="4"/>
        <v/>
      </c>
      <c r="G90" s="94"/>
      <c r="H90" s="95"/>
      <c r="I90" s="84" t="str">
        <f t="shared" si="0"/>
        <v/>
      </c>
      <c r="J90" s="94"/>
      <c r="K90" s="95"/>
      <c r="L90" s="82" t="str">
        <f t="shared" si="5"/>
        <v/>
      </c>
      <c r="M90" s="78" t="str">
        <f t="shared" si="6"/>
        <v/>
      </c>
      <c r="N90" s="89"/>
    </row>
    <row r="91" spans="1:14">
      <c r="A91" s="68"/>
      <c r="B91" s="48"/>
      <c r="C91" s="101"/>
      <c r="D91" s="102"/>
      <c r="E91" s="103"/>
      <c r="F91" s="43" t="str">
        <f t="shared" si="4"/>
        <v/>
      </c>
      <c r="G91" s="94"/>
      <c r="H91" s="95"/>
      <c r="I91" s="84" t="str">
        <f t="shared" si="0"/>
        <v/>
      </c>
      <c r="J91" s="94"/>
      <c r="K91" s="95"/>
      <c r="L91" s="82" t="str">
        <f t="shared" si="5"/>
        <v/>
      </c>
      <c r="M91" s="79" t="str">
        <f t="shared" si="6"/>
        <v/>
      </c>
      <c r="N91" s="90"/>
    </row>
    <row r="92" spans="1:14">
      <c r="A92" s="68"/>
      <c r="B92" s="48"/>
      <c r="C92" s="101"/>
      <c r="D92" s="102"/>
      <c r="E92" s="103"/>
      <c r="F92" s="43" t="str">
        <f t="shared" si="4"/>
        <v/>
      </c>
      <c r="G92" s="94"/>
      <c r="H92" s="95"/>
      <c r="I92" s="84" t="str">
        <f t="shared" si="0"/>
        <v/>
      </c>
      <c r="J92" s="94"/>
      <c r="K92" s="95"/>
      <c r="L92" s="82" t="str">
        <f t="shared" si="5"/>
        <v/>
      </c>
      <c r="M92" s="79" t="str">
        <f t="shared" si="6"/>
        <v/>
      </c>
      <c r="N92" s="90"/>
    </row>
    <row r="93" spans="1:14">
      <c r="A93" s="68"/>
      <c r="B93" s="48"/>
      <c r="C93" s="101"/>
      <c r="D93" s="102"/>
      <c r="E93" s="103"/>
      <c r="F93" s="43" t="str">
        <f t="shared" si="4"/>
        <v/>
      </c>
      <c r="G93" s="94"/>
      <c r="H93" s="95"/>
      <c r="I93" s="84" t="str">
        <f t="shared" si="0"/>
        <v/>
      </c>
      <c r="J93" s="94"/>
      <c r="K93" s="95"/>
      <c r="L93" s="82" t="str">
        <f t="shared" si="5"/>
        <v/>
      </c>
      <c r="M93" s="79" t="str">
        <f t="shared" si="6"/>
        <v/>
      </c>
      <c r="N93" s="90"/>
    </row>
    <row r="94" spans="1:14" ht="11.75" customHeight="1">
      <c r="A94" s="69"/>
      <c r="B94" s="48"/>
      <c r="C94" s="105"/>
      <c r="D94" s="105"/>
      <c r="E94" s="104"/>
      <c r="F94" s="58" t="str">
        <f t="shared" si="4"/>
        <v/>
      </c>
      <c r="G94" s="94"/>
      <c r="H94" s="95"/>
      <c r="I94" s="85" t="str">
        <f t="shared" si="0"/>
        <v/>
      </c>
      <c r="J94" s="94"/>
      <c r="K94" s="95"/>
      <c r="L94" s="83" t="str">
        <f t="shared" si="5"/>
        <v/>
      </c>
      <c r="M94" s="80" t="str">
        <f t="shared" si="6"/>
        <v/>
      </c>
      <c r="N94" s="91"/>
    </row>
    <row r="95" spans="1:14">
      <c r="A95" s="98"/>
      <c r="B95" s="40" t="str">
        <f>IF(SUM(M95:M99)=0,"",SUM(M95:M99))</f>
        <v/>
      </c>
      <c r="C95" s="101"/>
      <c r="D95" s="99"/>
      <c r="E95" s="103"/>
      <c r="F95" s="43" t="str">
        <f t="shared" si="4"/>
        <v/>
      </c>
      <c r="G95" s="92"/>
      <c r="H95" s="93"/>
      <c r="I95" s="84" t="str">
        <f t="shared" si="0"/>
        <v/>
      </c>
      <c r="J95" s="92"/>
      <c r="K95" s="93"/>
      <c r="L95" s="81" t="str">
        <f t="shared" si="5"/>
        <v/>
      </c>
      <c r="M95" s="78" t="str">
        <f t="shared" si="6"/>
        <v/>
      </c>
      <c r="N95" s="89"/>
    </row>
    <row r="96" spans="1:14">
      <c r="A96" s="68"/>
      <c r="B96" s="48"/>
      <c r="C96" s="101"/>
      <c r="D96" s="102"/>
      <c r="E96" s="103"/>
      <c r="F96" s="43" t="str">
        <f t="shared" si="4"/>
        <v/>
      </c>
      <c r="G96" s="94"/>
      <c r="H96" s="95"/>
      <c r="I96" s="84" t="str">
        <f t="shared" si="0"/>
        <v/>
      </c>
      <c r="J96" s="94"/>
      <c r="K96" s="95"/>
      <c r="L96" s="82" t="str">
        <f t="shared" si="5"/>
        <v/>
      </c>
      <c r="M96" s="79" t="str">
        <f t="shared" si="6"/>
        <v/>
      </c>
      <c r="N96" s="90"/>
    </row>
    <row r="97" spans="1:14">
      <c r="A97" s="68"/>
      <c r="B97" s="48"/>
      <c r="C97" s="101"/>
      <c r="D97" s="102"/>
      <c r="E97" s="103"/>
      <c r="F97" s="43" t="str">
        <f t="shared" si="4"/>
        <v/>
      </c>
      <c r="G97" s="94"/>
      <c r="H97" s="95"/>
      <c r="I97" s="84" t="str">
        <f t="shared" si="0"/>
        <v/>
      </c>
      <c r="J97" s="94"/>
      <c r="K97" s="95"/>
      <c r="L97" s="82" t="str">
        <f t="shared" si="5"/>
        <v/>
      </c>
      <c r="M97" s="79" t="str">
        <f t="shared" si="6"/>
        <v/>
      </c>
      <c r="N97" s="90"/>
    </row>
    <row r="98" spans="1:14">
      <c r="A98" s="68"/>
      <c r="B98" s="48"/>
      <c r="C98" s="101"/>
      <c r="D98" s="102"/>
      <c r="E98" s="103"/>
      <c r="F98" s="43" t="str">
        <f t="shared" si="4"/>
        <v/>
      </c>
      <c r="G98" s="94"/>
      <c r="H98" s="95"/>
      <c r="I98" s="84" t="str">
        <f t="shared" si="0"/>
        <v/>
      </c>
      <c r="J98" s="94"/>
      <c r="K98" s="95"/>
      <c r="L98" s="82" t="str">
        <f t="shared" si="5"/>
        <v/>
      </c>
      <c r="M98" s="79" t="str">
        <f t="shared" si="6"/>
        <v/>
      </c>
      <c r="N98" s="90"/>
    </row>
    <row r="99" spans="1:14" ht="11.75" customHeight="1">
      <c r="A99" s="69"/>
      <c r="B99" s="48"/>
      <c r="C99" s="101"/>
      <c r="D99" s="105"/>
      <c r="E99" s="103"/>
      <c r="F99" s="43" t="str">
        <f t="shared" si="4"/>
        <v/>
      </c>
      <c r="G99" s="94"/>
      <c r="H99" s="95"/>
      <c r="I99" s="85" t="str">
        <f t="shared" si="0"/>
        <v/>
      </c>
      <c r="J99" s="94"/>
      <c r="K99" s="95"/>
      <c r="L99" s="83" t="str">
        <f t="shared" si="5"/>
        <v/>
      </c>
      <c r="M99" s="80" t="str">
        <f t="shared" si="6"/>
        <v/>
      </c>
      <c r="N99" s="91"/>
    </row>
    <row r="100" spans="1:14">
      <c r="A100" s="173" t="s">
        <v>17</v>
      </c>
      <c r="B100" s="173"/>
      <c r="C100" s="173"/>
      <c r="D100" s="173"/>
      <c r="E100" s="173"/>
      <c r="F100" s="173"/>
      <c r="G100" s="173"/>
      <c r="H100" s="173"/>
      <c r="I100" s="173"/>
      <c r="J100" s="173"/>
      <c r="K100" s="173"/>
      <c r="L100" s="173"/>
      <c r="M100" s="64">
        <f>IF(SUM(M40:M99)=SUM(B40:B99),SUM(M40:M99),"ERROR：費目合計と小計が一致していません")</f>
        <v>0</v>
      </c>
      <c r="N100" s="9" t="s">
        <v>19</v>
      </c>
    </row>
    <row r="101" spans="1:14" ht="13" customHeight="1">
      <c r="A101" s="65"/>
      <c r="B101" s="154" t="s">
        <v>22</v>
      </c>
      <c r="C101" s="154"/>
      <c r="D101" s="154"/>
      <c r="E101" s="154"/>
      <c r="F101" s="154"/>
      <c r="G101" s="154"/>
      <c r="H101" s="154"/>
      <c r="I101" s="154"/>
      <c r="J101" s="154"/>
      <c r="K101" s="154"/>
      <c r="L101" s="155"/>
      <c r="M101" s="64">
        <f>M102-M100</f>
        <v>0</v>
      </c>
      <c r="N101" s="9" t="s">
        <v>19</v>
      </c>
    </row>
    <row r="102" spans="1:14" ht="13" customHeight="1">
      <c r="A102" s="159" t="s">
        <v>20</v>
      </c>
      <c r="B102" s="160"/>
      <c r="C102" s="160"/>
      <c r="D102" s="160"/>
      <c r="E102" s="160"/>
      <c r="F102" s="160"/>
      <c r="G102" s="160"/>
      <c r="H102" s="160"/>
      <c r="I102" s="160"/>
      <c r="J102" s="160"/>
      <c r="K102" s="160"/>
      <c r="L102" s="161"/>
      <c r="M102" s="121">
        <f>ROUNDDOWN(M100,-4)</f>
        <v>0</v>
      </c>
      <c r="N102" s="10" t="s">
        <v>19</v>
      </c>
    </row>
    <row r="103" spans="1:14" ht="12" customHeight="1"/>
    <row r="104" spans="1:14" ht="19">
      <c r="A104" s="35" t="s">
        <v>46</v>
      </c>
      <c r="B104" s="28"/>
      <c r="C104" s="28"/>
      <c r="D104" s="28"/>
      <c r="E104" s="28"/>
      <c r="F104" s="33"/>
      <c r="G104" s="28"/>
      <c r="H104" s="28"/>
      <c r="I104" s="28"/>
      <c r="J104" s="28"/>
      <c r="K104" s="28"/>
      <c r="L104" s="33"/>
    </row>
    <row r="105" spans="1:14" ht="40">
      <c r="A105" s="29" t="s">
        <v>75</v>
      </c>
      <c r="B105" s="29" t="s">
        <v>138</v>
      </c>
      <c r="C105" s="29" t="s">
        <v>161</v>
      </c>
      <c r="D105" s="236" t="s">
        <v>26</v>
      </c>
      <c r="E105" s="236"/>
      <c r="F105" s="236"/>
      <c r="G105" s="236" t="s">
        <v>27</v>
      </c>
      <c r="H105" s="236"/>
      <c r="I105" s="236"/>
      <c r="J105" s="236"/>
      <c r="K105" s="236"/>
      <c r="L105" s="236"/>
      <c r="M105" s="236"/>
      <c r="N105" s="236"/>
    </row>
    <row r="106" spans="1:14" ht="22" customHeight="1">
      <c r="A106" s="124"/>
      <c r="B106" s="106"/>
      <c r="C106" s="106"/>
      <c r="D106" s="233"/>
      <c r="E106" s="234"/>
      <c r="F106" s="235"/>
      <c r="G106" s="220"/>
      <c r="H106" s="220"/>
      <c r="I106" s="220"/>
      <c r="J106" s="220"/>
      <c r="K106" s="220"/>
      <c r="L106" s="220"/>
      <c r="M106" s="220"/>
      <c r="N106" s="220"/>
    </row>
    <row r="107" spans="1:14" ht="22" customHeight="1">
      <c r="A107" s="124"/>
      <c r="B107" s="106"/>
      <c r="C107" s="106"/>
      <c r="D107" s="233"/>
      <c r="E107" s="234"/>
      <c r="F107" s="235"/>
      <c r="G107" s="220"/>
      <c r="H107" s="220"/>
      <c r="I107" s="220"/>
      <c r="J107" s="220"/>
      <c r="K107" s="220"/>
      <c r="L107" s="220"/>
      <c r="M107" s="220"/>
      <c r="N107" s="220"/>
    </row>
    <row r="108" spans="1:14" ht="22" customHeight="1">
      <c r="A108" s="124"/>
      <c r="B108" s="106"/>
      <c r="C108" s="106"/>
      <c r="D108" s="233"/>
      <c r="E108" s="234"/>
      <c r="F108" s="235"/>
      <c r="G108" s="220"/>
      <c r="H108" s="220"/>
      <c r="I108" s="220"/>
      <c r="J108" s="220"/>
      <c r="K108" s="220"/>
      <c r="L108" s="220"/>
      <c r="M108" s="220"/>
      <c r="N108" s="220"/>
    </row>
    <row r="109" spans="1:14" ht="22" customHeight="1">
      <c r="A109" s="124"/>
      <c r="B109" s="106"/>
      <c r="C109" s="106"/>
      <c r="D109" s="233"/>
      <c r="E109" s="234"/>
      <c r="F109" s="235"/>
      <c r="G109" s="220"/>
      <c r="H109" s="220"/>
      <c r="I109" s="220"/>
      <c r="J109" s="220"/>
      <c r="K109" s="220"/>
      <c r="L109" s="220"/>
      <c r="M109" s="220"/>
      <c r="N109" s="220"/>
    </row>
    <row r="110" spans="1:14" ht="22" customHeight="1">
      <c r="A110" s="124"/>
      <c r="B110" s="106"/>
      <c r="C110" s="106"/>
      <c r="D110" s="233"/>
      <c r="E110" s="234"/>
      <c r="F110" s="235"/>
      <c r="G110" s="220"/>
      <c r="H110" s="220"/>
      <c r="I110" s="220"/>
      <c r="J110" s="220"/>
      <c r="K110" s="220"/>
      <c r="L110" s="220"/>
      <c r="M110" s="220"/>
      <c r="N110" s="220"/>
    </row>
    <row r="111" spans="1:14" ht="22" customHeight="1">
      <c r="A111" s="124"/>
      <c r="B111" s="106"/>
      <c r="C111" s="106"/>
      <c r="D111" s="233"/>
      <c r="E111" s="234"/>
      <c r="F111" s="235"/>
      <c r="G111" s="220"/>
      <c r="H111" s="220"/>
      <c r="I111" s="220"/>
      <c r="J111" s="220"/>
      <c r="K111" s="220"/>
      <c r="L111" s="220"/>
      <c r="M111" s="220"/>
      <c r="N111" s="220"/>
    </row>
    <row r="112" spans="1:14" ht="22" customHeight="1">
      <c r="A112" s="124"/>
      <c r="B112" s="106"/>
      <c r="C112" s="106"/>
      <c r="D112" s="233"/>
      <c r="E112" s="234"/>
      <c r="F112" s="235"/>
      <c r="G112" s="220"/>
      <c r="H112" s="220"/>
      <c r="I112" s="220"/>
      <c r="J112" s="220"/>
      <c r="K112" s="220"/>
      <c r="L112" s="220"/>
      <c r="M112" s="220"/>
      <c r="N112" s="220"/>
    </row>
    <row r="113" spans="1:14" ht="22" customHeight="1">
      <c r="A113" s="124"/>
      <c r="B113" s="106"/>
      <c r="C113" s="106"/>
      <c r="D113" s="233"/>
      <c r="E113" s="234"/>
      <c r="F113" s="235"/>
      <c r="G113" s="220"/>
      <c r="H113" s="220"/>
      <c r="I113" s="220"/>
      <c r="J113" s="220"/>
      <c r="K113" s="220"/>
      <c r="L113" s="220"/>
      <c r="M113" s="220"/>
      <c r="N113" s="220"/>
    </row>
    <row r="114" spans="1:14" ht="22" customHeight="1">
      <c r="A114" s="124"/>
      <c r="B114" s="106"/>
      <c r="C114" s="106"/>
      <c r="D114" s="233"/>
      <c r="E114" s="234"/>
      <c r="F114" s="235"/>
      <c r="G114" s="220"/>
      <c r="H114" s="220"/>
      <c r="I114" s="220"/>
      <c r="J114" s="220"/>
      <c r="K114" s="220"/>
      <c r="L114" s="220"/>
      <c r="M114" s="220"/>
      <c r="N114" s="220"/>
    </row>
    <row r="115" spans="1:14" ht="22" customHeight="1">
      <c r="A115" s="124"/>
      <c r="B115" s="106"/>
      <c r="C115" s="106"/>
      <c r="D115" s="233"/>
      <c r="E115" s="234"/>
      <c r="F115" s="235"/>
      <c r="G115" s="220"/>
      <c r="H115" s="220"/>
      <c r="I115" s="220"/>
      <c r="J115" s="220"/>
      <c r="K115" s="220"/>
      <c r="L115" s="220"/>
      <c r="M115" s="220"/>
      <c r="N115" s="220"/>
    </row>
    <row r="116" spans="1:14" ht="22" customHeight="1">
      <c r="A116" s="124"/>
      <c r="B116" s="106"/>
      <c r="C116" s="106"/>
      <c r="D116" s="233"/>
      <c r="E116" s="234"/>
      <c r="F116" s="235"/>
      <c r="G116" s="220"/>
      <c r="H116" s="220"/>
      <c r="I116" s="220"/>
      <c r="J116" s="220"/>
      <c r="K116" s="220"/>
      <c r="L116" s="220"/>
      <c r="M116" s="220"/>
      <c r="N116" s="220"/>
    </row>
    <row r="117" spans="1:14" ht="22" customHeight="1">
      <c r="A117" s="124"/>
      <c r="B117" s="106"/>
      <c r="C117" s="106"/>
      <c r="D117" s="233"/>
      <c r="E117" s="234"/>
      <c r="F117" s="235"/>
      <c r="G117" s="220"/>
      <c r="H117" s="220"/>
      <c r="I117" s="220"/>
      <c r="J117" s="220"/>
      <c r="K117" s="220"/>
      <c r="L117" s="220"/>
      <c r="M117" s="220"/>
      <c r="N117" s="220"/>
    </row>
    <row r="118" spans="1:14" ht="22" customHeight="1" thickBot="1">
      <c r="A118" s="124"/>
      <c r="B118" s="106"/>
      <c r="C118" s="106"/>
      <c r="D118" s="233"/>
      <c r="E118" s="234"/>
      <c r="F118" s="235"/>
      <c r="G118" s="221"/>
      <c r="H118" s="222"/>
      <c r="I118" s="222"/>
      <c r="J118" s="222"/>
      <c r="K118" s="222"/>
      <c r="L118" s="222"/>
      <c r="M118" s="222"/>
      <c r="N118" s="223"/>
    </row>
    <row r="119" spans="1:14" s="72" customFormat="1" ht="16.5" customHeight="1">
      <c r="A119" s="131" t="s">
        <v>87</v>
      </c>
      <c r="B119" s="132"/>
      <c r="C119" s="132"/>
      <c r="D119" s="132"/>
      <c r="E119" s="132"/>
      <c r="F119" s="132"/>
      <c r="G119" s="132"/>
      <c r="H119" s="132"/>
      <c r="I119" s="132"/>
      <c r="J119" s="132"/>
      <c r="K119" s="132"/>
      <c r="L119" s="132"/>
      <c r="M119" s="132"/>
      <c r="N119" s="133"/>
    </row>
    <row r="120" spans="1:14" s="72" customFormat="1" ht="245.5" customHeight="1" thickBot="1">
      <c r="A120" s="201" t="s">
        <v>88</v>
      </c>
      <c r="B120" s="202"/>
      <c r="C120" s="202"/>
      <c r="D120" s="202"/>
      <c r="E120" s="202"/>
      <c r="F120" s="202"/>
      <c r="G120" s="202"/>
      <c r="H120" s="202"/>
      <c r="I120" s="202"/>
      <c r="J120" s="202"/>
      <c r="K120" s="202"/>
      <c r="L120" s="202"/>
      <c r="M120" s="202"/>
      <c r="N120" s="203"/>
    </row>
    <row r="121" spans="1:14" s="72" customFormat="1" ht="25.5" customHeight="1">
      <c r="A121" s="120" t="s">
        <v>89</v>
      </c>
      <c r="B121" s="134" t="s">
        <v>90</v>
      </c>
      <c r="C121" s="134"/>
      <c r="D121" s="135" t="s">
        <v>91</v>
      </c>
      <c r="E121" s="136"/>
      <c r="F121" s="136"/>
      <c r="G121" s="136"/>
      <c r="H121" s="136"/>
      <c r="I121" s="136"/>
      <c r="J121" s="136"/>
      <c r="K121" s="136"/>
      <c r="L121" s="136"/>
      <c r="M121" s="136"/>
      <c r="N121" s="137"/>
    </row>
    <row r="122" spans="1:14" s="72" customFormat="1" ht="18.5" customHeight="1">
      <c r="A122" s="138" t="s">
        <v>92</v>
      </c>
      <c r="B122" s="139"/>
      <c r="C122" s="139"/>
      <c r="D122" s="139"/>
      <c r="E122" s="139"/>
      <c r="F122" s="139"/>
      <c r="G122" s="139"/>
      <c r="H122" s="139"/>
      <c r="I122" s="139"/>
      <c r="J122" s="139"/>
      <c r="K122" s="139"/>
      <c r="L122" s="139"/>
      <c r="M122" s="139"/>
      <c r="N122" s="140"/>
    </row>
    <row r="123" spans="1:14" s="72" customFormat="1" ht="148" customHeight="1">
      <c r="A123" s="210" t="s">
        <v>157</v>
      </c>
      <c r="B123" s="211"/>
      <c r="C123" s="212"/>
      <c r="D123" s="204" t="s">
        <v>158</v>
      </c>
      <c r="E123" s="205"/>
      <c r="F123" s="205"/>
      <c r="G123" s="205"/>
      <c r="H123" s="205"/>
      <c r="I123" s="205"/>
      <c r="J123" s="205"/>
      <c r="K123" s="205"/>
      <c r="L123" s="205"/>
      <c r="M123" s="205"/>
      <c r="N123" s="206"/>
    </row>
    <row r="124" spans="1:14" s="72" customFormat="1" ht="42" customHeight="1">
      <c r="A124" s="213"/>
      <c r="B124" s="214"/>
      <c r="C124" s="215"/>
      <c r="D124" s="207" t="s">
        <v>159</v>
      </c>
      <c r="E124" s="208"/>
      <c r="F124" s="208"/>
      <c r="G124" s="208"/>
      <c r="H124" s="208"/>
      <c r="I124" s="208"/>
      <c r="J124" s="208"/>
      <c r="K124" s="208"/>
      <c r="L124" s="208"/>
      <c r="M124" s="208"/>
      <c r="N124" s="209"/>
    </row>
    <row r="125" spans="1:14" s="72" customFormat="1" ht="18.5" customHeight="1">
      <c r="A125" s="138" t="s">
        <v>93</v>
      </c>
      <c r="B125" s="139"/>
      <c r="C125" s="139"/>
      <c r="D125" s="139"/>
      <c r="E125" s="139"/>
      <c r="F125" s="139"/>
      <c r="G125" s="139"/>
      <c r="H125" s="139"/>
      <c r="I125" s="139"/>
      <c r="J125" s="139"/>
      <c r="K125" s="139"/>
      <c r="L125" s="139"/>
      <c r="M125" s="139"/>
      <c r="N125" s="140"/>
    </row>
    <row r="126" spans="1:14" s="72" customFormat="1" ht="90.5" customHeight="1">
      <c r="A126" s="180" t="s">
        <v>94</v>
      </c>
      <c r="B126" s="181"/>
      <c r="C126" s="182"/>
      <c r="D126" s="218"/>
      <c r="E126" s="216"/>
      <c r="F126" s="216"/>
      <c r="G126" s="216"/>
      <c r="H126" s="216"/>
      <c r="I126" s="216"/>
      <c r="J126" s="216"/>
      <c r="K126" s="216"/>
      <c r="L126" s="216"/>
      <c r="M126" s="216"/>
      <c r="N126" s="217"/>
    </row>
    <row r="127" spans="1:14" s="107" customFormat="1" ht="90.5" customHeight="1">
      <c r="A127" s="180" t="s">
        <v>96</v>
      </c>
      <c r="B127" s="181"/>
      <c r="C127" s="182"/>
      <c r="D127" s="218"/>
      <c r="E127" s="216"/>
      <c r="F127" s="216"/>
      <c r="G127" s="216"/>
      <c r="H127" s="216"/>
      <c r="I127" s="216"/>
      <c r="J127" s="216"/>
      <c r="K127" s="216"/>
      <c r="L127" s="216"/>
      <c r="M127" s="216"/>
      <c r="N127" s="217"/>
    </row>
    <row r="128" spans="1:14" s="107" customFormat="1" ht="90.5" customHeight="1">
      <c r="A128" s="180" t="s">
        <v>98</v>
      </c>
      <c r="B128" s="181"/>
      <c r="C128" s="182"/>
      <c r="D128" s="218"/>
      <c r="E128" s="216"/>
      <c r="F128" s="216"/>
      <c r="G128" s="216"/>
      <c r="H128" s="216"/>
      <c r="I128" s="216"/>
      <c r="J128" s="216"/>
      <c r="K128" s="216"/>
      <c r="L128" s="216"/>
      <c r="M128" s="216"/>
      <c r="N128" s="217"/>
    </row>
    <row r="129" spans="1:14" s="72" customFormat="1" ht="148" customHeight="1">
      <c r="A129" s="180" t="s">
        <v>146</v>
      </c>
      <c r="B129" s="181"/>
      <c r="C129" s="182"/>
      <c r="D129" s="183" t="s">
        <v>160</v>
      </c>
      <c r="E129" s="216"/>
      <c r="F129" s="216"/>
      <c r="G129" s="216"/>
      <c r="H129" s="216"/>
      <c r="I129" s="216"/>
      <c r="J129" s="216"/>
      <c r="K129" s="216"/>
      <c r="L129" s="216"/>
      <c r="M129" s="216"/>
      <c r="N129" s="217"/>
    </row>
    <row r="130" spans="1:14" s="72" customFormat="1" ht="18.5" customHeight="1">
      <c r="A130" s="138" t="s">
        <v>100</v>
      </c>
      <c r="B130" s="139"/>
      <c r="C130" s="139"/>
      <c r="D130" s="139"/>
      <c r="E130" s="139"/>
      <c r="F130" s="139"/>
      <c r="G130" s="139"/>
      <c r="H130" s="139"/>
      <c r="I130" s="139"/>
      <c r="J130" s="139"/>
      <c r="K130" s="139"/>
      <c r="L130" s="139"/>
      <c r="M130" s="139"/>
      <c r="N130" s="140"/>
    </row>
    <row r="131" spans="1:14" s="72" customFormat="1" ht="90.5" customHeight="1">
      <c r="A131" s="186" t="s">
        <v>147</v>
      </c>
      <c r="B131" s="187"/>
      <c r="C131" s="188"/>
      <c r="D131" s="183"/>
      <c r="E131" s="184"/>
      <c r="F131" s="184"/>
      <c r="G131" s="184"/>
      <c r="H131" s="184"/>
      <c r="I131" s="184"/>
      <c r="J131" s="184"/>
      <c r="K131" s="184"/>
      <c r="L131" s="184"/>
      <c r="M131" s="184"/>
      <c r="N131" s="185"/>
    </row>
    <row r="132" spans="1:14" s="107" customFormat="1" ht="126" customHeight="1">
      <c r="A132" s="186" t="s">
        <v>165</v>
      </c>
      <c r="B132" s="187"/>
      <c r="C132" s="188"/>
      <c r="D132" s="183" t="s">
        <v>166</v>
      </c>
      <c r="E132" s="184"/>
      <c r="F132" s="184"/>
      <c r="G132" s="184"/>
      <c r="H132" s="184"/>
      <c r="I132" s="184"/>
      <c r="J132" s="184"/>
      <c r="K132" s="184"/>
      <c r="L132" s="184"/>
      <c r="M132" s="184"/>
      <c r="N132" s="185"/>
    </row>
    <row r="133" spans="1:14" s="72" customFormat="1" ht="71" customHeight="1">
      <c r="A133" s="192" t="s">
        <v>167</v>
      </c>
      <c r="B133" s="193"/>
      <c r="C133" s="194"/>
      <c r="D133" s="189" t="s">
        <v>166</v>
      </c>
      <c r="E133" s="190"/>
      <c r="F133" s="190"/>
      <c r="G133" s="190"/>
      <c r="H133" s="190"/>
      <c r="I133" s="190"/>
      <c r="J133" s="190"/>
      <c r="K133" s="190"/>
      <c r="L133" s="190"/>
      <c r="M133" s="190"/>
      <c r="N133" s="191"/>
    </row>
    <row r="134" spans="1:14" s="72" customFormat="1" ht="42" customHeight="1">
      <c r="A134" s="195"/>
      <c r="B134" s="196"/>
      <c r="C134" s="197"/>
      <c r="D134" s="207" t="s">
        <v>150</v>
      </c>
      <c r="E134" s="208"/>
      <c r="F134" s="208"/>
      <c r="G134" s="208"/>
      <c r="H134" s="208"/>
      <c r="I134" s="208"/>
      <c r="J134" s="208"/>
      <c r="K134" s="208"/>
      <c r="L134" s="208"/>
      <c r="M134" s="208"/>
      <c r="N134" s="209"/>
    </row>
    <row r="135" spans="1:14" s="72" customFormat="1" ht="71" customHeight="1">
      <c r="A135" s="192" t="s">
        <v>168</v>
      </c>
      <c r="B135" s="193"/>
      <c r="C135" s="194"/>
      <c r="D135" s="189" t="s">
        <v>166</v>
      </c>
      <c r="E135" s="190"/>
      <c r="F135" s="190"/>
      <c r="G135" s="190"/>
      <c r="H135" s="190"/>
      <c r="I135" s="190"/>
      <c r="J135" s="190"/>
      <c r="K135" s="190"/>
      <c r="L135" s="190"/>
      <c r="M135" s="190"/>
      <c r="N135" s="191"/>
    </row>
    <row r="136" spans="1:14" s="72" customFormat="1" ht="42" customHeight="1">
      <c r="A136" s="195"/>
      <c r="B136" s="196"/>
      <c r="C136" s="197"/>
      <c r="D136" s="207" t="s">
        <v>152</v>
      </c>
      <c r="E136" s="208"/>
      <c r="F136" s="208"/>
      <c r="G136" s="208"/>
      <c r="H136" s="208"/>
      <c r="I136" s="208"/>
      <c r="J136" s="208"/>
      <c r="K136" s="208"/>
      <c r="L136" s="208"/>
      <c r="M136" s="208"/>
      <c r="N136" s="209"/>
    </row>
    <row r="137" spans="1:14" s="72" customFormat="1" ht="126" customHeight="1">
      <c r="A137" s="186" t="s">
        <v>169</v>
      </c>
      <c r="B137" s="187"/>
      <c r="C137" s="188"/>
      <c r="D137" s="183" t="s">
        <v>166</v>
      </c>
      <c r="E137" s="184"/>
      <c r="F137" s="184"/>
      <c r="G137" s="184"/>
      <c r="H137" s="184"/>
      <c r="I137" s="184"/>
      <c r="J137" s="184"/>
      <c r="K137" s="184"/>
      <c r="L137" s="184"/>
      <c r="M137" s="184"/>
      <c r="N137" s="185"/>
    </row>
    <row r="138" spans="1:14" s="72" customFormat="1" ht="64.5" customHeight="1">
      <c r="A138" s="192" t="s">
        <v>170</v>
      </c>
      <c r="B138" s="193"/>
      <c r="C138" s="194"/>
      <c r="D138" s="189" t="s">
        <v>166</v>
      </c>
      <c r="E138" s="190"/>
      <c r="F138" s="190"/>
      <c r="G138" s="190"/>
      <c r="H138" s="190"/>
      <c r="I138" s="190"/>
      <c r="J138" s="190"/>
      <c r="K138" s="190"/>
      <c r="L138" s="190"/>
      <c r="M138" s="190"/>
      <c r="N138" s="191"/>
    </row>
    <row r="139" spans="1:14" s="72" customFormat="1" ht="42" customHeight="1">
      <c r="A139" s="195"/>
      <c r="B139" s="196"/>
      <c r="C139" s="197"/>
      <c r="D139" s="207" t="s">
        <v>155</v>
      </c>
      <c r="E139" s="208"/>
      <c r="F139" s="208"/>
      <c r="G139" s="208"/>
      <c r="H139" s="208"/>
      <c r="I139" s="208"/>
      <c r="J139" s="208"/>
      <c r="K139" s="208"/>
      <c r="L139" s="208"/>
      <c r="M139" s="208"/>
      <c r="N139" s="209"/>
    </row>
    <row r="140" spans="1:14" s="72" customFormat="1" ht="126" customHeight="1">
      <c r="A140" s="186" t="s">
        <v>171</v>
      </c>
      <c r="B140" s="187"/>
      <c r="C140" s="188"/>
      <c r="D140" s="183" t="s">
        <v>166</v>
      </c>
      <c r="E140" s="184"/>
      <c r="F140" s="184"/>
      <c r="G140" s="184"/>
      <c r="H140" s="184"/>
      <c r="I140" s="184"/>
      <c r="J140" s="184"/>
      <c r="K140" s="184"/>
      <c r="L140" s="184"/>
      <c r="M140" s="184"/>
      <c r="N140" s="185"/>
    </row>
  </sheetData>
  <sheetProtection sheet="1" formatCells="0" formatColumns="0" formatRows="0" insertRows="0" deleteRows="0" sort="0"/>
  <protectedRanges>
    <protectedRange sqref="D131:N131" name="範囲13"/>
    <protectedRange sqref="D132:N132" name="範囲5_13"/>
    <protectedRange sqref="D133:N133" name="範囲5_12"/>
    <protectedRange sqref="D135:N135" name="範囲5_11"/>
    <protectedRange sqref="D137:N137" name="範囲5_10"/>
    <protectedRange sqref="D138:N138" name="範囲5_9"/>
    <protectedRange sqref="D140:N140" name="範囲5_8"/>
    <protectedRange sqref="D139:N139 D134:N134 D136:N136" name="範囲5_1"/>
    <protectedRange sqref="D27" name="範囲1_1"/>
    <protectedRange sqref="B1:N2 B31:E36 A40 A45 A50 A55 A60 A65 A70 A75 A80 A85 A90 A95 N40:N99 J40:K99 A10:N20 D4:N4 G40:H99 A106:N118 C40:E99" name="範囲1"/>
    <protectedRange sqref="D123" name="範囲3"/>
    <protectedRange sqref="D126:N129" name="範囲4"/>
    <protectedRange sqref="D141:N13813 D124:N124" name="範囲5"/>
  </protectedRanges>
  <dataConsolidate/>
  <mergeCells count="122">
    <mergeCell ref="G110:N110"/>
    <mergeCell ref="G111:N111"/>
    <mergeCell ref="G112:N112"/>
    <mergeCell ref="G113:N113"/>
    <mergeCell ref="G117:N117"/>
    <mergeCell ref="D106:F106"/>
    <mergeCell ref="D107:F107"/>
    <mergeCell ref="D108:F108"/>
    <mergeCell ref="D109:F109"/>
    <mergeCell ref="D110:F110"/>
    <mergeCell ref="D117:F117"/>
    <mergeCell ref="B31:E31"/>
    <mergeCell ref="A23:C23"/>
    <mergeCell ref="A26:C26"/>
    <mergeCell ref="A25:C25"/>
    <mergeCell ref="A24:C24"/>
    <mergeCell ref="E26:F26"/>
    <mergeCell ref="A29:I29"/>
    <mergeCell ref="A38:A39"/>
    <mergeCell ref="B18:C18"/>
    <mergeCell ref="B1:N1"/>
    <mergeCell ref="B2:N2"/>
    <mergeCell ref="A4:C4"/>
    <mergeCell ref="D4:N4"/>
    <mergeCell ref="A27:C27"/>
    <mergeCell ref="B14:C14"/>
    <mergeCell ref="B15:C15"/>
    <mergeCell ref="B16:C16"/>
    <mergeCell ref="B17:C17"/>
    <mergeCell ref="E25:F25"/>
    <mergeCell ref="B9:C9"/>
    <mergeCell ref="B10:C10"/>
    <mergeCell ref="B11:C11"/>
    <mergeCell ref="B12:C12"/>
    <mergeCell ref="B13:C13"/>
    <mergeCell ref="E10:N10"/>
    <mergeCell ref="E9:N9"/>
    <mergeCell ref="E11:N11"/>
    <mergeCell ref="E12:N12"/>
    <mergeCell ref="E13:N13"/>
    <mergeCell ref="E19:N19"/>
    <mergeCell ref="E17:N17"/>
    <mergeCell ref="E24:N24"/>
    <mergeCell ref="E15:N15"/>
    <mergeCell ref="E14:N14"/>
    <mergeCell ref="E16:N16"/>
    <mergeCell ref="B20:C20"/>
    <mergeCell ref="E18:N18"/>
    <mergeCell ref="E20:N20"/>
    <mergeCell ref="B19:C19"/>
    <mergeCell ref="D38:N38"/>
    <mergeCell ref="A120:N120"/>
    <mergeCell ref="E27:N27"/>
    <mergeCell ref="A100:L100"/>
    <mergeCell ref="B30:E30"/>
    <mergeCell ref="D118:F118"/>
    <mergeCell ref="D111:F111"/>
    <mergeCell ref="D112:F112"/>
    <mergeCell ref="D113:F113"/>
    <mergeCell ref="D114:F114"/>
    <mergeCell ref="D115:F115"/>
    <mergeCell ref="D116:F116"/>
    <mergeCell ref="F30:I30"/>
    <mergeCell ref="F31:I31"/>
    <mergeCell ref="D105:F105"/>
    <mergeCell ref="G105:N105"/>
    <mergeCell ref="G107:N107"/>
    <mergeCell ref="B121:C121"/>
    <mergeCell ref="D121:N121"/>
    <mergeCell ref="B32:E32"/>
    <mergeCell ref="B33:E33"/>
    <mergeCell ref="B34:E34"/>
    <mergeCell ref="B35:E35"/>
    <mergeCell ref="F35:I35"/>
    <mergeCell ref="F36:I36"/>
    <mergeCell ref="A36:E36"/>
    <mergeCell ref="B38:B39"/>
    <mergeCell ref="C38:C39"/>
    <mergeCell ref="F32:I32"/>
    <mergeCell ref="F33:I33"/>
    <mergeCell ref="F34:I34"/>
    <mergeCell ref="G115:N115"/>
    <mergeCell ref="G116:N116"/>
    <mergeCell ref="G114:N114"/>
    <mergeCell ref="A119:N119"/>
    <mergeCell ref="G118:N118"/>
    <mergeCell ref="B101:L101"/>
    <mergeCell ref="A102:L102"/>
    <mergeCell ref="G106:N106"/>
    <mergeCell ref="G108:N108"/>
    <mergeCell ref="G109:N109"/>
    <mergeCell ref="A122:N122"/>
    <mergeCell ref="D123:N123"/>
    <mergeCell ref="A125:N125"/>
    <mergeCell ref="A126:C126"/>
    <mergeCell ref="D126:N126"/>
    <mergeCell ref="A127:C127"/>
    <mergeCell ref="A128:C128"/>
    <mergeCell ref="D128:N128"/>
    <mergeCell ref="D124:N124"/>
    <mergeCell ref="A123:C124"/>
    <mergeCell ref="D127:N127"/>
    <mergeCell ref="A129:C129"/>
    <mergeCell ref="D129:N129"/>
    <mergeCell ref="A130:N130"/>
    <mergeCell ref="A131:C131"/>
    <mergeCell ref="D131:N131"/>
    <mergeCell ref="A132:C132"/>
    <mergeCell ref="D132:N132"/>
    <mergeCell ref="A140:C140"/>
    <mergeCell ref="D140:N140"/>
    <mergeCell ref="D134:N134"/>
    <mergeCell ref="D136:N136"/>
    <mergeCell ref="A137:C137"/>
    <mergeCell ref="D137:N137"/>
    <mergeCell ref="D139:N139"/>
    <mergeCell ref="A133:C134"/>
    <mergeCell ref="D133:N133"/>
    <mergeCell ref="A135:C136"/>
    <mergeCell ref="D135:N135"/>
    <mergeCell ref="A138:C139"/>
    <mergeCell ref="D138:N138"/>
  </mergeCells>
  <phoneticPr fontId="2"/>
  <dataValidations count="6">
    <dataValidation type="list" allowBlank="1" showInputMessage="1" showErrorMessage="1" sqref="D132:N132" xr:uid="{00000000-0002-0000-0100-000000000000}">
      <formula1>"プルダウンで選択してください。,1.対応する。,2.対応できない。"</formula1>
    </dataValidation>
    <dataValidation type="list" allowBlank="1" showInputMessage="1" showErrorMessage="1" sqref="D133:N133" xr:uid="{00000000-0002-0000-0100-000001000000}">
      <formula1>"プルダウンで選択してください。,1.同意する。,2.同意しない。"</formula1>
    </dataValidation>
    <dataValidation type="list" allowBlank="1" showInputMessage="1" showErrorMessage="1" sqref="D135:N135" xr:uid="{00000000-0002-0000-0100-000002000000}">
      <formula1>"プルダウンで選択してください。,1.登録する。,2.登録しない。"</formula1>
    </dataValidation>
    <dataValidation type="list" allowBlank="1" showInputMessage="1" showErrorMessage="1" sqref="D137:N137" xr:uid="{00000000-0002-0000-0100-000003000000}">
      <formula1>"プルダウンで選択してください。,1.周知活動を行う。,2.周知活動を行わない。"</formula1>
    </dataValidation>
    <dataValidation type="list" allowBlank="1" showInputMessage="1" showErrorMessage="1" sqref="D138:N138" xr:uid="{00000000-0002-0000-0100-000004000000}">
      <formula1>"プルダウンで選択してください。,1.レポートを提出する。,2.レポートを提出したくない。"</formula1>
    </dataValidation>
    <dataValidation type="list" allowBlank="1" showInputMessage="1" showErrorMessage="1" sqref="D140:N140" xr:uid="{00000000-0002-0000-0100-000005000000}">
      <formula1>"プルダウンで選択してください。,1.完了報告書を期日内に提出する。,  2.完了報告書を提出したくない。"</formula1>
    </dataValidation>
  </dataValidations>
  <pageMargins left="0.82677165354330717" right="0.23622047244094491" top="0.43307086614173229" bottom="0.35433070866141736" header="0.31496062992125984" footer="0.31496062992125984"/>
  <pageSetup paperSize="9" scale="59" fitToHeight="0" orientation="portrait" r:id="rId1"/>
  <headerFooter>
    <oddHeader>&amp;R印刷日：&amp;D</oddHeader>
  </headerFooter>
  <rowBreaks count="4" manualBreakCount="4">
    <brk id="20" max="13" man="1"/>
    <brk id="102" max="13" man="1"/>
    <brk id="118" max="13" man="1"/>
    <brk id="129" max="13" man="1"/>
  </row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13</vt:i4>
      </vt:variant>
    </vt:vector>
  </HeadingPairs>
  <TitlesOfParts>
    <vt:vector size="15" baseType="lpstr">
      <vt:lpstr>入力例</vt:lpstr>
      <vt:lpstr>入力フォーム</vt:lpstr>
      <vt:lpstr>A</vt:lpstr>
      <vt:lpstr>DantaiKinyu</vt:lpstr>
      <vt:lpstr>入力フォーム!Print_Area</vt:lpstr>
      <vt:lpstr>入力例!Print_Area</vt:lpstr>
      <vt:lpstr>あなたのまちづくり</vt:lpstr>
      <vt:lpstr>みんなのいのち</vt:lpstr>
      <vt:lpstr>海と身近にふれあう</vt:lpstr>
      <vt:lpstr>海と船の研究</vt:lpstr>
      <vt:lpstr>海の安全・環境をまもる</vt:lpstr>
      <vt:lpstr>海をささえる人づくり</vt:lpstr>
      <vt:lpstr>海洋教育の推進</vt:lpstr>
      <vt:lpstr>子ども・若者の未来</vt:lpstr>
      <vt:lpstr>豊かな文化</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申請添付資料</dc:title>
  <dc:subject/>
  <dc:creator/>
  <cp:keywords/>
  <dc:description/>
  <cp:lastModifiedBy/>
  <dcterms:created xsi:type="dcterms:W3CDTF">2017-12-06T07:15:49Z</dcterms:created>
  <dcterms:modified xsi:type="dcterms:W3CDTF">2019-02-22T09:34:50Z</dcterms:modified>
  <cp:category/>
</cp:coreProperties>
</file>