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B6717AA2-D9A5-47D3-A4C2-5F8D7FA6D6D0}" xr6:coauthVersionLast="45" xr6:coauthVersionMax="45" xr10:uidLastSave="{00000000-0000-0000-0000-000000000000}"/>
  <bookViews>
    <workbookView xWindow="1764" yWindow="900" windowWidth="11520" windowHeight="12384" tabRatio="981" activeTab="2" xr2:uid="{00000000-000D-0000-FFFF-FFFF00000000}"/>
  </bookViews>
  <sheets>
    <sheet name="収支予算書等入力フォーム【提出必須】" sheetId="7" r:id="rId1"/>
    <sheet name="収支予算書等（記入例）" sheetId="6" r:id="rId2"/>
    <sheet name="（参考）申請フォーム入力添付項目一覧" sheetId="9" r:id="rId3"/>
  </sheets>
  <definedNames>
    <definedName name="_xlnm.Print_Area" localSheetId="1">'収支予算書等（記入例）'!$A$1:$N$117</definedName>
    <definedName name="_xlnm.Print_Area" localSheetId="0">収支予算書等入力フォーム【提出必須】!$A$1:$AA$121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6" l="1"/>
  <c r="M100" i="6"/>
  <c r="M104" i="7"/>
  <c r="M101" i="7" l="1"/>
  <c r="L101" i="7"/>
  <c r="I101" i="7"/>
  <c r="F101" i="7"/>
  <c r="M100" i="7"/>
  <c r="L100" i="7"/>
  <c r="I100" i="7"/>
  <c r="F100" i="7"/>
  <c r="M99" i="7"/>
  <c r="L99" i="7"/>
  <c r="I99" i="7"/>
  <c r="F99" i="7"/>
  <c r="M98" i="7"/>
  <c r="L98" i="7"/>
  <c r="I98" i="7"/>
  <c r="F98" i="7"/>
  <c r="M97" i="7"/>
  <c r="L97" i="7"/>
  <c r="I97" i="7"/>
  <c r="F97" i="7"/>
  <c r="B97" i="7"/>
  <c r="M96" i="7"/>
  <c r="L96" i="7"/>
  <c r="I96" i="7"/>
  <c r="F96" i="7"/>
  <c r="M95" i="7"/>
  <c r="L95" i="7"/>
  <c r="I95" i="7"/>
  <c r="F95" i="7"/>
  <c r="M94" i="7"/>
  <c r="L94" i="7"/>
  <c r="I94" i="7"/>
  <c r="F94" i="7"/>
  <c r="M93" i="7"/>
  <c r="L93" i="7"/>
  <c r="I93" i="7"/>
  <c r="F93" i="7"/>
  <c r="M92" i="7"/>
  <c r="L92" i="7"/>
  <c r="I92" i="7"/>
  <c r="F92" i="7"/>
  <c r="B92" i="7"/>
  <c r="M91" i="7"/>
  <c r="L91" i="7"/>
  <c r="I91" i="7"/>
  <c r="F91" i="7"/>
  <c r="M90" i="7"/>
  <c r="L90" i="7"/>
  <c r="I90" i="7"/>
  <c r="F90" i="7"/>
  <c r="M89" i="7"/>
  <c r="L89" i="7"/>
  <c r="I89" i="7"/>
  <c r="F89" i="7"/>
  <c r="M88" i="7"/>
  <c r="L88" i="7"/>
  <c r="I88" i="7"/>
  <c r="F88" i="7"/>
  <c r="M87" i="7"/>
  <c r="L87" i="7"/>
  <c r="I87" i="7"/>
  <c r="F87" i="7"/>
  <c r="B87" i="7"/>
  <c r="M86" i="7"/>
  <c r="L86" i="7"/>
  <c r="I86" i="7"/>
  <c r="F86" i="7"/>
  <c r="M85" i="7"/>
  <c r="L85" i="7"/>
  <c r="I85" i="7"/>
  <c r="F85" i="7"/>
  <c r="M84" i="7"/>
  <c r="L84" i="7"/>
  <c r="I84" i="7"/>
  <c r="F84" i="7"/>
  <c r="M83" i="7"/>
  <c r="L83" i="7"/>
  <c r="I83" i="7"/>
  <c r="F83" i="7"/>
  <c r="M82" i="7"/>
  <c r="L82" i="7"/>
  <c r="I82" i="7"/>
  <c r="F82" i="7"/>
  <c r="B82" i="7"/>
  <c r="M81" i="7"/>
  <c r="L81" i="7"/>
  <c r="I81" i="7"/>
  <c r="F81" i="7"/>
  <c r="M80" i="7"/>
  <c r="L80" i="7"/>
  <c r="I80" i="7"/>
  <c r="F80" i="7"/>
  <c r="M79" i="7"/>
  <c r="L79" i="7"/>
  <c r="I79" i="7"/>
  <c r="F79" i="7"/>
  <c r="M78" i="7"/>
  <c r="L78" i="7"/>
  <c r="I78" i="7"/>
  <c r="F78" i="7"/>
  <c r="M77" i="7"/>
  <c r="L77" i="7"/>
  <c r="I77" i="7"/>
  <c r="F77" i="7"/>
  <c r="M76" i="7"/>
  <c r="L76" i="7"/>
  <c r="I76" i="7"/>
  <c r="F76" i="7"/>
  <c r="M75" i="7"/>
  <c r="L75" i="7"/>
  <c r="I75" i="7"/>
  <c r="F75" i="7"/>
  <c r="M74" i="7"/>
  <c r="L74" i="7"/>
  <c r="I74" i="7"/>
  <c r="F74" i="7"/>
  <c r="M73" i="7"/>
  <c r="L73" i="7"/>
  <c r="I73" i="7"/>
  <c r="F73" i="7"/>
  <c r="M72" i="7"/>
  <c r="L72" i="7"/>
  <c r="I72" i="7"/>
  <c r="F72" i="7"/>
  <c r="B72" i="7"/>
  <c r="M71" i="7"/>
  <c r="L71" i="7"/>
  <c r="I71" i="7"/>
  <c r="F71" i="7"/>
  <c r="M70" i="7"/>
  <c r="L70" i="7"/>
  <c r="I70" i="7"/>
  <c r="F70" i="7"/>
  <c r="M69" i="7"/>
  <c r="L69" i="7"/>
  <c r="I69" i="7"/>
  <c r="F69" i="7"/>
  <c r="M68" i="7"/>
  <c r="L68" i="7"/>
  <c r="I68" i="7"/>
  <c r="F68" i="7"/>
  <c r="M67" i="7"/>
  <c r="L67" i="7"/>
  <c r="I67" i="7"/>
  <c r="F67" i="7"/>
  <c r="B67" i="7"/>
  <c r="M66" i="7"/>
  <c r="L66" i="7"/>
  <c r="I66" i="7"/>
  <c r="F66" i="7"/>
  <c r="M65" i="7"/>
  <c r="L65" i="7"/>
  <c r="I65" i="7"/>
  <c r="F65" i="7"/>
  <c r="M64" i="7"/>
  <c r="L64" i="7"/>
  <c r="I64" i="7"/>
  <c r="F64" i="7"/>
  <c r="M63" i="7"/>
  <c r="L63" i="7"/>
  <c r="I63" i="7"/>
  <c r="F63" i="7"/>
  <c r="M62" i="7"/>
  <c r="L62" i="7"/>
  <c r="I62" i="7"/>
  <c r="F62" i="7"/>
  <c r="B62" i="7"/>
  <c r="M61" i="7"/>
  <c r="L61" i="7"/>
  <c r="I61" i="7"/>
  <c r="F61" i="7"/>
  <c r="M60" i="7"/>
  <c r="L60" i="7"/>
  <c r="I60" i="7"/>
  <c r="F60" i="7"/>
  <c r="M59" i="7"/>
  <c r="L59" i="7"/>
  <c r="I59" i="7"/>
  <c r="F59" i="7"/>
  <c r="M58" i="7"/>
  <c r="L58" i="7"/>
  <c r="I58" i="7"/>
  <c r="F58" i="7"/>
  <c r="M57" i="7"/>
  <c r="B57" i="7" s="1"/>
  <c r="L57" i="7"/>
  <c r="I57" i="7"/>
  <c r="F57" i="7"/>
  <c r="M56" i="7"/>
  <c r="L56" i="7"/>
  <c r="I56" i="7"/>
  <c r="F56" i="7"/>
  <c r="M55" i="7"/>
  <c r="L55" i="7"/>
  <c r="I55" i="7"/>
  <c r="F55" i="7"/>
  <c r="M54" i="7"/>
  <c r="L54" i="7"/>
  <c r="I54" i="7"/>
  <c r="F54" i="7"/>
  <c r="M53" i="7"/>
  <c r="L53" i="7"/>
  <c r="I53" i="7"/>
  <c r="F53" i="7"/>
  <c r="M52" i="7"/>
  <c r="L52" i="7"/>
  <c r="I52" i="7"/>
  <c r="F52" i="7"/>
  <c r="B52" i="7"/>
  <c r="M51" i="7"/>
  <c r="L51" i="7"/>
  <c r="I51" i="7"/>
  <c r="F51" i="7"/>
  <c r="M50" i="7"/>
  <c r="L50" i="7"/>
  <c r="I50" i="7"/>
  <c r="F50" i="7"/>
  <c r="M49" i="7"/>
  <c r="L49" i="7"/>
  <c r="I49" i="7"/>
  <c r="F49" i="7"/>
  <c r="M48" i="7"/>
  <c r="L48" i="7"/>
  <c r="I48" i="7"/>
  <c r="F48" i="7"/>
  <c r="M47" i="7"/>
  <c r="L47" i="7"/>
  <c r="I47" i="7"/>
  <c r="F47" i="7"/>
  <c r="B47" i="7"/>
  <c r="M46" i="7"/>
  <c r="L46" i="7"/>
  <c r="I46" i="7"/>
  <c r="F46" i="7"/>
  <c r="M45" i="7"/>
  <c r="L45" i="7"/>
  <c r="I45" i="7"/>
  <c r="F45" i="7"/>
  <c r="M44" i="7"/>
  <c r="L44" i="7"/>
  <c r="I44" i="7"/>
  <c r="F44" i="7"/>
  <c r="M43" i="7"/>
  <c r="L43" i="7"/>
  <c r="I43" i="7"/>
  <c r="F43" i="7"/>
  <c r="M42" i="7"/>
  <c r="L42" i="7"/>
  <c r="I42" i="7"/>
  <c r="F42" i="7"/>
  <c r="B42" i="7"/>
  <c r="F36" i="7"/>
  <c r="F35" i="7"/>
  <c r="F34" i="7"/>
  <c r="F33" i="7"/>
  <c r="F32" i="7"/>
  <c r="F31" i="7"/>
  <c r="F30" i="7"/>
  <c r="M97" i="6"/>
  <c r="L97" i="6"/>
  <c r="I97" i="6"/>
  <c r="F97" i="6"/>
  <c r="M96" i="6"/>
  <c r="L96" i="6"/>
  <c r="I96" i="6"/>
  <c r="F96" i="6"/>
  <c r="M95" i="6"/>
  <c r="L95" i="6"/>
  <c r="I95" i="6"/>
  <c r="F95" i="6"/>
  <c r="M94" i="6"/>
  <c r="L94" i="6"/>
  <c r="I94" i="6"/>
  <c r="F94" i="6"/>
  <c r="M93" i="6"/>
  <c r="B93" i="6" s="1"/>
  <c r="L93" i="6"/>
  <c r="I93" i="6"/>
  <c r="F93" i="6"/>
  <c r="M92" i="6"/>
  <c r="L92" i="6"/>
  <c r="I92" i="6"/>
  <c r="F92" i="6"/>
  <c r="M91" i="6"/>
  <c r="L91" i="6"/>
  <c r="I91" i="6"/>
  <c r="F91" i="6"/>
  <c r="M90" i="6"/>
  <c r="L90" i="6"/>
  <c r="I90" i="6"/>
  <c r="F90" i="6"/>
  <c r="M89" i="6"/>
  <c r="L89" i="6"/>
  <c r="I89" i="6"/>
  <c r="F89" i="6"/>
  <c r="M88" i="6"/>
  <c r="L88" i="6"/>
  <c r="I88" i="6"/>
  <c r="F88" i="6"/>
  <c r="B88" i="6"/>
  <c r="M87" i="6"/>
  <c r="L87" i="6"/>
  <c r="I87" i="6"/>
  <c r="F87" i="6"/>
  <c r="M86" i="6"/>
  <c r="L86" i="6"/>
  <c r="I86" i="6"/>
  <c r="F86" i="6"/>
  <c r="M85" i="6"/>
  <c r="L85" i="6"/>
  <c r="I85" i="6"/>
  <c r="F85" i="6"/>
  <c r="M84" i="6"/>
  <c r="L84" i="6"/>
  <c r="I84" i="6"/>
  <c r="F84" i="6"/>
  <c r="M83" i="6"/>
  <c r="B83" i="6" s="1"/>
  <c r="L83" i="6"/>
  <c r="I83" i="6"/>
  <c r="F83" i="6"/>
  <c r="M82" i="6"/>
  <c r="L82" i="6"/>
  <c r="I82" i="6"/>
  <c r="F82" i="6"/>
  <c r="M81" i="6"/>
  <c r="L81" i="6"/>
  <c r="I81" i="6"/>
  <c r="F81" i="6"/>
  <c r="M80" i="6"/>
  <c r="M79" i="6"/>
  <c r="M78" i="6"/>
  <c r="L78" i="6"/>
  <c r="I78" i="6"/>
  <c r="F78" i="6"/>
  <c r="M77" i="6"/>
  <c r="L77" i="6"/>
  <c r="I77" i="6"/>
  <c r="F77" i="6"/>
  <c r="M76" i="6"/>
  <c r="L76" i="6"/>
  <c r="I76" i="6"/>
  <c r="F76" i="6"/>
  <c r="M75" i="6"/>
  <c r="L75" i="6"/>
  <c r="I75" i="6"/>
  <c r="F75" i="6"/>
  <c r="M74" i="6"/>
  <c r="L74" i="6"/>
  <c r="I74" i="6"/>
  <c r="F74" i="6"/>
  <c r="M73" i="6"/>
  <c r="L73" i="6"/>
  <c r="I73" i="6"/>
  <c r="F73" i="6"/>
  <c r="B73" i="6"/>
  <c r="M72" i="6"/>
  <c r="L72" i="6"/>
  <c r="I72" i="6"/>
  <c r="F72" i="6"/>
  <c r="M71" i="6"/>
  <c r="L71" i="6"/>
  <c r="I71" i="6"/>
  <c r="F71" i="6"/>
  <c r="M70" i="6"/>
  <c r="L70" i="6"/>
  <c r="I70" i="6"/>
  <c r="F70" i="6"/>
  <c r="M69" i="6"/>
  <c r="L69" i="6"/>
  <c r="I69" i="6"/>
  <c r="F69" i="6"/>
  <c r="M68" i="6"/>
  <c r="B68" i="6" s="1"/>
  <c r="L68" i="6"/>
  <c r="I68" i="6"/>
  <c r="F68" i="6"/>
  <c r="M67" i="6"/>
  <c r="L67" i="6"/>
  <c r="I67" i="6"/>
  <c r="F67" i="6"/>
  <c r="M66" i="6"/>
  <c r="L66" i="6"/>
  <c r="I66" i="6"/>
  <c r="F66" i="6"/>
  <c r="M65" i="6"/>
  <c r="L65" i="6"/>
  <c r="I65" i="6"/>
  <c r="F65" i="6"/>
  <c r="M64" i="6"/>
  <c r="L64" i="6"/>
  <c r="I64" i="6"/>
  <c r="F64" i="6"/>
  <c r="M63" i="6"/>
  <c r="B63" i="6" s="1"/>
  <c r="L63" i="6"/>
  <c r="I63" i="6"/>
  <c r="F63" i="6"/>
  <c r="M62" i="6"/>
  <c r="L62" i="6"/>
  <c r="I62" i="6"/>
  <c r="F62" i="6"/>
  <c r="M61" i="6"/>
  <c r="L61" i="6"/>
  <c r="I61" i="6"/>
  <c r="F61" i="6"/>
  <c r="M60" i="6"/>
  <c r="L60" i="6"/>
  <c r="I60" i="6"/>
  <c r="F60" i="6"/>
  <c r="M59" i="6"/>
  <c r="L59" i="6"/>
  <c r="I59" i="6"/>
  <c r="F59" i="6"/>
  <c r="M58" i="6"/>
  <c r="L58" i="6"/>
  <c r="I58" i="6"/>
  <c r="F58" i="6"/>
  <c r="M57" i="6"/>
  <c r="L57" i="6"/>
  <c r="I57" i="6"/>
  <c r="F57" i="6"/>
  <c r="B57" i="6"/>
  <c r="M56" i="6"/>
  <c r="L56" i="6"/>
  <c r="I56" i="6"/>
  <c r="F56" i="6"/>
  <c r="M55" i="6"/>
  <c r="L55" i="6"/>
  <c r="I55" i="6"/>
  <c r="F55" i="6"/>
  <c r="M54" i="6"/>
  <c r="L54" i="6"/>
  <c r="I54" i="6"/>
  <c r="F54" i="6"/>
  <c r="M53" i="6"/>
  <c r="L53" i="6"/>
  <c r="I53" i="6"/>
  <c r="F53" i="6"/>
  <c r="M52" i="6"/>
  <c r="L52" i="6"/>
  <c r="I52" i="6"/>
  <c r="F52" i="6"/>
  <c r="M51" i="6"/>
  <c r="L51" i="6"/>
  <c r="I51" i="6"/>
  <c r="F51" i="6"/>
  <c r="M50" i="6"/>
  <c r="L50" i="6"/>
  <c r="I50" i="6"/>
  <c r="F50" i="6"/>
  <c r="M49" i="6"/>
  <c r="L49" i="6"/>
  <c r="I49" i="6"/>
  <c r="F49" i="6"/>
  <c r="M48" i="6"/>
  <c r="L48" i="6"/>
  <c r="I48" i="6"/>
  <c r="F48" i="6"/>
  <c r="M47" i="6"/>
  <c r="F30" i="6" s="1"/>
  <c r="L47" i="6"/>
  <c r="I47" i="6"/>
  <c r="F47" i="6"/>
  <c r="M46" i="6"/>
  <c r="L46" i="6"/>
  <c r="I46" i="6"/>
  <c r="F46" i="6"/>
  <c r="M45" i="6"/>
  <c r="L45" i="6"/>
  <c r="I45" i="6"/>
  <c r="F45" i="6"/>
  <c r="M44" i="6"/>
  <c r="L44" i="6"/>
  <c r="I44" i="6"/>
  <c r="F44" i="6"/>
  <c r="M43" i="6"/>
  <c r="L43" i="6"/>
  <c r="I43" i="6"/>
  <c r="F43" i="6"/>
  <c r="M42" i="6"/>
  <c r="F33" i="6" s="1"/>
  <c r="L42" i="6"/>
  <c r="I42" i="6"/>
  <c r="F42" i="6"/>
  <c r="B37" i="6"/>
  <c r="B47" i="6" l="1"/>
  <c r="B52" i="6"/>
  <c r="F34" i="6"/>
  <c r="F31" i="6"/>
  <c r="B78" i="6"/>
  <c r="F32" i="6"/>
  <c r="B77" i="7"/>
  <c r="M102" i="7" s="1"/>
  <c r="B42" i="6"/>
  <c r="M98" i="6" s="1"/>
  <c r="D23" i="6" l="1"/>
  <c r="M99" i="6"/>
  <c r="F37" i="6" s="1"/>
  <c r="F38" i="6" s="1"/>
  <c r="M103" i="7"/>
  <c r="F37" i="7" s="1"/>
  <c r="F38" i="7" s="1"/>
  <c r="D25" i="7"/>
  <c r="D23" i="7" s="1"/>
  <c r="I36" i="7" l="1"/>
  <c r="I32" i="7"/>
  <c r="I34" i="7"/>
  <c r="I30" i="7"/>
  <c r="I31" i="7"/>
  <c r="I33" i="7"/>
  <c r="I35" i="7"/>
  <c r="D24" i="7"/>
  <c r="AB36" i="7"/>
  <c r="I33" i="6"/>
  <c r="I34" i="6"/>
  <c r="I32" i="6"/>
  <c r="I30" i="6"/>
  <c r="I31" i="6"/>
  <c r="D24" i="6"/>
  <c r="I38" i="7" l="1"/>
  <c r="I38" i="6"/>
</calcChain>
</file>

<file path=xl/sharedStrings.xml><?xml version="1.0" encoding="utf-8"?>
<sst xmlns="http://schemas.openxmlformats.org/spreadsheetml/2006/main" count="434" uniqueCount="273">
  <si>
    <t>団体名</t>
    <rPh sb="0" eb="2">
      <t>ダンタイ</t>
    </rPh>
    <rPh sb="2" eb="3">
      <t>メイ</t>
    </rPh>
    <phoneticPr fontId="1"/>
  </si>
  <si>
    <t>赤坂会</t>
    <phoneticPr fontId="1"/>
  </si>
  <si>
    <t>事業名</t>
    <rPh sb="0" eb="2">
      <t>ジギョウ</t>
    </rPh>
    <rPh sb="2" eb="3">
      <t>メイ</t>
    </rPh>
    <phoneticPr fontId="1"/>
  </si>
  <si>
    <t>医療的ケアに対応した地域連携ハブ拠点づくり</t>
    <rPh sb="0" eb="3">
      <t>イリョウテキ</t>
    </rPh>
    <rPh sb="6" eb="8">
      <t>タイオウ</t>
    </rPh>
    <rPh sb="10" eb="12">
      <t>チイキ</t>
    </rPh>
    <rPh sb="12" eb="14">
      <t>レンケイ</t>
    </rPh>
    <rPh sb="16" eb="18">
      <t>キョテン</t>
    </rPh>
    <phoneticPr fontId="1"/>
  </si>
  <si>
    <t>みんなのいのち</t>
    <phoneticPr fontId="1"/>
  </si>
  <si>
    <t>１．役員名簿</t>
    <phoneticPr fontId="1"/>
  </si>
  <si>
    <t>役職名称</t>
    <rPh sb="0" eb="2">
      <t>ヤクショク</t>
    </rPh>
    <rPh sb="2" eb="4">
      <t>メイショウ</t>
    </rPh>
    <phoneticPr fontId="1"/>
  </si>
  <si>
    <t>役員名</t>
    <rPh sb="0" eb="2">
      <t>ヤクイン</t>
    </rPh>
    <rPh sb="2" eb="3">
      <t>メイ</t>
    </rPh>
    <phoneticPr fontId="1"/>
  </si>
  <si>
    <t>常勤/非常勤</t>
    <rPh sb="0" eb="2">
      <t>ジョウキン</t>
    </rPh>
    <rPh sb="3" eb="6">
      <t>ヒジョウキン</t>
    </rPh>
    <phoneticPr fontId="1"/>
  </si>
  <si>
    <t>職業・ＴＥＬ</t>
    <rPh sb="0" eb="2">
      <t>ショクギョウ</t>
    </rPh>
    <phoneticPr fontId="1"/>
  </si>
  <si>
    <t>理事長</t>
    <rPh sb="0" eb="3">
      <t>リジチョウ</t>
    </rPh>
    <phoneticPr fontId="1"/>
  </si>
  <si>
    <t>日本　花子</t>
    <rPh sb="0" eb="2">
      <t>ニホン</t>
    </rPh>
    <rPh sb="3" eb="5">
      <t>ハナコ</t>
    </rPh>
    <phoneticPr fontId="1"/>
  </si>
  <si>
    <t>常勤</t>
    <rPh sb="0" eb="2">
      <t>ジョウキン</t>
    </rPh>
    <phoneticPr fontId="1"/>
  </si>
  <si>
    <t>医師 （○○ - ○○○○ - ○○○○）</t>
    <rPh sb="0" eb="2">
      <t>イシ</t>
    </rPh>
    <phoneticPr fontId="1"/>
  </si>
  <si>
    <t>理事</t>
    <rPh sb="0" eb="2">
      <t>リジ</t>
    </rPh>
    <phoneticPr fontId="1"/>
  </si>
  <si>
    <t>海洋　太郎</t>
    <rPh sb="0" eb="2">
      <t>カイヨウ</t>
    </rPh>
    <rPh sb="3" eb="5">
      <t>タロウ</t>
    </rPh>
    <phoneticPr fontId="1"/>
  </si>
  <si>
    <t>非常勤</t>
    <rPh sb="0" eb="3">
      <t>ヒジョウキン</t>
    </rPh>
    <phoneticPr fontId="1"/>
  </si>
  <si>
    <t>学校教員（△△ - △△△△ - △△△△）</t>
    <phoneticPr fontId="1"/>
  </si>
  <si>
    <t>監事</t>
    <rPh sb="0" eb="2">
      <t>カンジ</t>
    </rPh>
    <phoneticPr fontId="1"/>
  </si>
  <si>
    <t>公益　次郎</t>
    <rPh sb="0" eb="2">
      <t>コウエキ</t>
    </rPh>
    <rPh sb="3" eb="5">
      <t>ジロウ</t>
    </rPh>
    <phoneticPr fontId="1"/>
  </si>
  <si>
    <t>会社員　 （×× - ×××× - ××××）</t>
    <phoneticPr fontId="1"/>
  </si>
  <si>
    <t>２．収支予算</t>
    <rPh sb="2" eb="4">
      <t>シュウシ</t>
    </rPh>
    <rPh sb="4" eb="6">
      <t>ヨサン</t>
    </rPh>
    <phoneticPr fontId="1"/>
  </si>
  <si>
    <t>収入</t>
    <rPh sb="0" eb="2">
      <t>シュウニュウ</t>
    </rPh>
    <phoneticPr fontId="1"/>
  </si>
  <si>
    <t>金額(円）</t>
    <rPh sb="0" eb="2">
      <t>キンガク</t>
    </rPh>
    <rPh sb="3" eb="4">
      <t>エン</t>
    </rPh>
    <phoneticPr fontId="1"/>
  </si>
  <si>
    <t>A.助成金申請額</t>
    <rPh sb="2" eb="4">
      <t>ジョセイ</t>
    </rPh>
    <rPh sb="4" eb="5">
      <t>キン</t>
    </rPh>
    <rPh sb="5" eb="7">
      <t>シンセイ</t>
    </rPh>
    <rPh sb="7" eb="8">
      <t>ガク</t>
    </rPh>
    <phoneticPr fontId="1"/>
  </si>
  <si>
    <t>B.自己負担金額</t>
    <rPh sb="2" eb="4">
      <t>ジコ</t>
    </rPh>
    <rPh sb="4" eb="6">
      <t>フタン</t>
    </rPh>
    <rPh sb="6" eb="7">
      <t>キン</t>
    </rPh>
    <rPh sb="7" eb="8">
      <t>ガク</t>
    </rPh>
    <phoneticPr fontId="1"/>
  </si>
  <si>
    <t>←自動計算</t>
    <phoneticPr fontId="1"/>
  </si>
  <si>
    <t>C.申請事業費総額（A+B)</t>
    <rPh sb="2" eb="4">
      <t>シンセイ</t>
    </rPh>
    <rPh sb="4" eb="6">
      <t>ジギョウ</t>
    </rPh>
    <rPh sb="6" eb="7">
      <t>ヒ</t>
    </rPh>
    <rPh sb="7" eb="9">
      <t>ソウガク</t>
    </rPh>
    <phoneticPr fontId="1"/>
  </si>
  <si>
    <t>D. 補助率</t>
    <rPh sb="3" eb="5">
      <t>ホジョ</t>
    </rPh>
    <rPh sb="5" eb="6">
      <t>リツ</t>
    </rPh>
    <phoneticPr fontId="1"/>
  </si>
  <si>
    <t>←変更可能</t>
    <rPh sb="1" eb="3">
      <t>ヘンコウ</t>
    </rPh>
    <rPh sb="3" eb="5">
      <t>カノウ</t>
    </rPh>
    <phoneticPr fontId="1"/>
  </si>
  <si>
    <t>支出</t>
    <rPh sb="0" eb="2">
      <t>シシュツ</t>
    </rPh>
    <phoneticPr fontId="1"/>
  </si>
  <si>
    <t>金額（円）</t>
    <rPh sb="0" eb="2">
      <t>キンガク</t>
    </rPh>
    <rPh sb="3" eb="4">
      <t>エン</t>
    </rPh>
    <phoneticPr fontId="1"/>
  </si>
  <si>
    <t>事業費全体の内の割合（自動計算）</t>
    <rPh sb="0" eb="3">
      <t>ジギョウヒ</t>
    </rPh>
    <rPh sb="3" eb="5">
      <t>ゼンタイ</t>
    </rPh>
    <rPh sb="6" eb="7">
      <t>ウチ</t>
    </rPh>
    <rPh sb="8" eb="10">
      <t>ワリアイ</t>
    </rPh>
    <rPh sb="11" eb="13">
      <t>ジドウ</t>
    </rPh>
    <rPh sb="13" eb="15">
      <t>ケイサン</t>
    </rPh>
    <phoneticPr fontId="1"/>
  </si>
  <si>
    <t>事業番号</t>
    <rPh sb="0" eb="2">
      <t>ジギョウ</t>
    </rPh>
    <rPh sb="2" eb="4">
      <t>バンゴウ</t>
    </rPh>
    <phoneticPr fontId="1"/>
  </si>
  <si>
    <t>事業内容</t>
    <rPh sb="0" eb="2">
      <t>ジギョウ</t>
    </rPh>
    <rPh sb="2" eb="4">
      <t>ナイヨウ</t>
    </rPh>
    <phoneticPr fontId="1"/>
  </si>
  <si>
    <t>多職種による事例検討会</t>
    <rPh sb="0" eb="3">
      <t>タショクシュ</t>
    </rPh>
    <rPh sb="6" eb="8">
      <t>ジレイ</t>
    </rPh>
    <rPh sb="8" eb="11">
      <t>ケントウカイ</t>
    </rPh>
    <phoneticPr fontId="1"/>
  </si>
  <si>
    <t>地域交流イベントの実施</t>
    <phoneticPr fontId="1"/>
  </si>
  <si>
    <t>家族向け小冊子の作成配布</t>
    <phoneticPr fontId="1"/>
  </si>
  <si>
    <t>申請事業費総額</t>
    <rPh sb="0" eb="2">
      <t>シンセイ</t>
    </rPh>
    <rPh sb="2" eb="5">
      <t>ジギョウヒ</t>
    </rPh>
    <rPh sb="5" eb="7">
      <t>ソウガク</t>
    </rPh>
    <phoneticPr fontId="1"/>
  </si>
  <si>
    <t>費目</t>
    <rPh sb="0" eb="2">
      <t>ヒモク</t>
    </rPh>
    <phoneticPr fontId="1"/>
  </si>
  <si>
    <t>費目合計
(自動計算）</t>
    <rPh sb="0" eb="2">
      <t>ヒモク</t>
    </rPh>
    <rPh sb="2" eb="4">
      <t>ゴウケイ</t>
    </rPh>
    <phoneticPr fontId="1"/>
  </si>
  <si>
    <t>算出根拠</t>
    <rPh sb="0" eb="2">
      <t>サンシュツ</t>
    </rPh>
    <rPh sb="2" eb="4">
      <t>コンキョ</t>
    </rPh>
    <phoneticPr fontId="1"/>
  </si>
  <si>
    <t>項目名</t>
    <rPh sb="0" eb="2">
      <t>コウモク</t>
    </rPh>
    <rPh sb="2" eb="3">
      <t>メイ</t>
    </rPh>
    <phoneticPr fontId="1"/>
  </si>
  <si>
    <t>単価(円）</t>
    <rPh sb="0" eb="2">
      <t>タンカ</t>
    </rPh>
    <rPh sb="3" eb="4">
      <t>エン</t>
    </rPh>
    <phoneticPr fontId="1"/>
  </si>
  <si>
    <t>積</t>
    <rPh sb="0" eb="1">
      <t>セキ</t>
    </rPh>
    <phoneticPr fontId="1"/>
  </si>
  <si>
    <t>値</t>
    <rPh sb="0" eb="1">
      <t>チ</t>
    </rPh>
    <phoneticPr fontId="1"/>
  </si>
  <si>
    <t>単位</t>
    <rPh sb="0" eb="2">
      <t>タンイ</t>
    </rPh>
    <phoneticPr fontId="1"/>
  </si>
  <si>
    <t>小計
(自動計算）</t>
    <rPh sb="0" eb="2">
      <t>コバカリ</t>
    </rPh>
    <rPh sb="4" eb="6">
      <t>ジドウ</t>
    </rPh>
    <rPh sb="6" eb="8">
      <t>ケイサン</t>
    </rPh>
    <phoneticPr fontId="1"/>
  </si>
  <si>
    <t>備考</t>
    <rPh sb="0" eb="2">
      <t>ビコウ</t>
    </rPh>
    <phoneticPr fontId="1"/>
  </si>
  <si>
    <t>臨時雇用費</t>
    <rPh sb="0" eb="2">
      <t>リンジ</t>
    </rPh>
    <rPh sb="2" eb="5">
      <t>コヨウヒ</t>
    </rPh>
    <phoneticPr fontId="1"/>
  </si>
  <si>
    <t>臨時アルバイト</t>
    <rPh sb="0" eb="2">
      <t>リンジ</t>
    </rPh>
    <phoneticPr fontId="1"/>
  </si>
  <si>
    <t>人</t>
    <rPh sb="0" eb="1">
      <t>ヒト</t>
    </rPh>
    <phoneticPr fontId="1"/>
  </si>
  <si>
    <t>時間</t>
    <rPh sb="0" eb="2">
      <t>ジカン</t>
    </rPh>
    <phoneticPr fontId="1"/>
  </si>
  <si>
    <t>諸謝金費</t>
    <rPh sb="0" eb="1">
      <t>ショ</t>
    </rPh>
    <rPh sb="1" eb="3">
      <t>シャキン</t>
    </rPh>
    <rPh sb="3" eb="4">
      <t>ヒ</t>
    </rPh>
    <phoneticPr fontId="1"/>
  </si>
  <si>
    <t>事例検討委員会謝金</t>
    <rPh sb="0" eb="2">
      <t>ジレイ</t>
    </rPh>
    <rPh sb="2" eb="4">
      <t>ケントウ</t>
    </rPh>
    <rPh sb="4" eb="7">
      <t>イインカイ</t>
    </rPh>
    <rPh sb="7" eb="9">
      <t>シャキン</t>
    </rPh>
    <phoneticPr fontId="1"/>
  </si>
  <si>
    <t>回</t>
    <rPh sb="0" eb="1">
      <t>カイ</t>
    </rPh>
    <phoneticPr fontId="1"/>
  </si>
  <si>
    <t>発表団体謝金</t>
    <rPh sb="0" eb="2">
      <t>ハッピョウ</t>
    </rPh>
    <rPh sb="2" eb="4">
      <t>ダンタイ</t>
    </rPh>
    <rPh sb="4" eb="6">
      <t>シャキン</t>
    </rPh>
    <phoneticPr fontId="1"/>
  </si>
  <si>
    <t>人</t>
    <rPh sb="0" eb="1">
      <t>ニン</t>
    </rPh>
    <phoneticPr fontId="1"/>
  </si>
  <si>
    <t>小冊子監修者謝金</t>
    <rPh sb="0" eb="3">
      <t>ショウサッシ</t>
    </rPh>
    <rPh sb="3" eb="6">
      <t>カンシュウシャ</t>
    </rPh>
    <rPh sb="6" eb="8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</si>
  <si>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</si>
  <si>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発表団体交通費</t>
    <rPh sb="0" eb="2">
      <t>ハッピョウ</t>
    </rPh>
    <rPh sb="2" eb="4">
      <t>ダンタイ</t>
    </rPh>
    <rPh sb="4" eb="7">
      <t>コウツウヒ</t>
    </rPh>
    <phoneticPr fontId="1"/>
  </si>
  <si>
    <t>ボランティア交通費補助</t>
    <rPh sb="6" eb="9">
      <t>コウツウヒ</t>
    </rPh>
    <rPh sb="9" eb="11">
      <t>ホジョ</t>
    </rPh>
    <phoneticPr fontId="1"/>
  </si>
  <si>
    <t>事務局交通費</t>
    <rPh sb="0" eb="3">
      <t>ジムキョク</t>
    </rPh>
    <rPh sb="3" eb="6">
      <t>コウツウヒ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</si>
  <si>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</si>
  <si>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資料印刷費</t>
    <rPh sb="0" eb="2">
      <t>シリョウ</t>
    </rPh>
    <rPh sb="2" eb="4">
      <t>インサツ</t>
    </rPh>
    <rPh sb="4" eb="5">
      <t>ヒ</t>
    </rPh>
    <phoneticPr fontId="1"/>
  </si>
  <si>
    <t>部</t>
    <rPh sb="0" eb="1">
      <t>ブ</t>
    </rPh>
    <phoneticPr fontId="1"/>
  </si>
  <si>
    <t>ポスター印刷費</t>
    <rPh sb="4" eb="6">
      <t>インサツ</t>
    </rPh>
    <rPh sb="6" eb="7">
      <t>ヒ</t>
    </rPh>
    <phoneticPr fontId="1"/>
  </si>
  <si>
    <t>枚</t>
    <rPh sb="0" eb="1">
      <t>マイ</t>
    </rPh>
    <phoneticPr fontId="1"/>
  </si>
  <si>
    <t>チラシ印刷費</t>
    <rPh sb="3" eb="5">
      <t>インサツ</t>
    </rPh>
    <rPh sb="5" eb="6">
      <t>ヒ</t>
    </rPh>
    <phoneticPr fontId="1"/>
  </si>
  <si>
    <t>小冊子印刷費</t>
    <rPh sb="0" eb="3">
      <t>ショウサッシ</t>
    </rPh>
    <rPh sb="3" eb="5">
      <t>インサツ</t>
    </rPh>
    <rPh sb="5" eb="6">
      <t>ヒ</t>
    </rPh>
    <phoneticPr fontId="1"/>
  </si>
  <si>
    <t>委託費</t>
    <rPh sb="0" eb="2">
      <t>イタク</t>
    </rPh>
    <rPh sb="2" eb="3">
      <t>ヒ</t>
    </rPh>
    <phoneticPr fontId="1"/>
  </si>
  <si>
    <t>ポスター、チラシデザイン委託費</t>
    <rPh sb="12" eb="14">
      <t>イタク</t>
    </rPh>
    <rPh sb="14" eb="15">
      <t>ヒ</t>
    </rPh>
    <phoneticPr fontId="1"/>
  </si>
  <si>
    <t>式</t>
    <rPh sb="0" eb="1">
      <t>シキ</t>
    </rPh>
    <phoneticPr fontId="1"/>
  </si>
  <si>
    <t>小冊子デザイン委託費</t>
    <rPh sb="0" eb="3">
      <t>ショウサッシ</t>
    </rPh>
    <rPh sb="7" eb="9">
      <t>イタク</t>
    </rPh>
    <rPh sb="9" eb="10">
      <t>ヒ</t>
    </rPh>
    <phoneticPr fontId="1"/>
  </si>
  <si>
    <t>会議費</t>
    <rPh sb="0" eb="3">
      <t>カイギヒ</t>
    </rPh>
    <phoneticPr fontId="1"/>
  </si>
  <si>
    <t>委員会会場費</t>
    <rPh sb="0" eb="3">
      <t>イインカイ</t>
    </rPh>
    <rPh sb="3" eb="5">
      <t>カイジョウ</t>
    </rPh>
    <rPh sb="5" eb="6">
      <t>ヒ</t>
    </rPh>
    <phoneticPr fontId="1"/>
  </si>
  <si>
    <t>日</t>
    <rPh sb="0" eb="1">
      <t>ニチ</t>
    </rPh>
    <phoneticPr fontId="1"/>
  </si>
  <si>
    <t>イベント会場費</t>
    <rPh sb="4" eb="6">
      <t>カイジョウ</t>
    </rPh>
    <rPh sb="6" eb="7">
      <t>ヒ</t>
    </rPh>
    <phoneticPr fontId="1"/>
  </si>
  <si>
    <t>日</t>
    <rPh sb="0" eb="1">
      <t>ヒ</t>
    </rPh>
    <phoneticPr fontId="1"/>
  </si>
  <si>
    <t>消耗什器備品費</t>
  </si>
  <si>
    <t>事務用品</t>
    <rPh sb="0" eb="2">
      <t>ジム</t>
    </rPh>
    <rPh sb="2" eb="4">
      <t>ヨウヒン</t>
    </rPh>
    <phoneticPr fontId="1"/>
  </si>
  <si>
    <t>名札ケース等</t>
    <rPh sb="0" eb="2">
      <t>ナフダ</t>
    </rPh>
    <rPh sb="5" eb="6">
      <t>トウ</t>
    </rPh>
    <phoneticPr fontId="1"/>
  </si>
  <si>
    <t>広告宣伝費</t>
    <rPh sb="0" eb="2">
      <t>コウコク</t>
    </rPh>
    <rPh sb="2" eb="5">
      <t>センデンヒ</t>
    </rPh>
    <phoneticPr fontId="1"/>
  </si>
  <si>
    <t>ウェブサイト更新料</t>
    <rPh sb="6" eb="9">
      <t>コウシンリョウ</t>
    </rPh>
    <phoneticPr fontId="1"/>
  </si>
  <si>
    <t>通信運搬費</t>
  </si>
  <si>
    <t>資料郵送費</t>
    <rPh sb="0" eb="2">
      <t>シリョウ</t>
    </rPh>
    <rPh sb="2" eb="4">
      <t>ユウソウ</t>
    </rPh>
    <rPh sb="4" eb="5">
      <t>ヒ</t>
    </rPh>
    <phoneticPr fontId="1"/>
  </si>
  <si>
    <t>雑費</t>
    <rPh sb="0" eb="2">
      <t>ザッピ</t>
    </rPh>
    <phoneticPr fontId="1"/>
  </si>
  <si>
    <t>振込み手数料等</t>
    <rPh sb="0" eb="2">
      <t>フリコ</t>
    </rPh>
    <rPh sb="3" eb="7">
      <t>テスウリョウトウ</t>
    </rPh>
    <phoneticPr fontId="1"/>
  </si>
  <si>
    <t>間接経費</t>
    <rPh sb="0" eb="2">
      <t>カンセツ</t>
    </rPh>
    <rPh sb="2" eb="4">
      <t>ケイヒ</t>
    </rPh>
    <phoneticPr fontId="1"/>
  </si>
  <si>
    <t>事務局給与費（1人）</t>
    <rPh sb="0" eb="3">
      <t>ジムキョク</t>
    </rPh>
    <rPh sb="3" eb="5">
      <t>キュウヨ</t>
    </rPh>
    <rPh sb="5" eb="6">
      <t>ヒ</t>
    </rPh>
    <rPh sb="8" eb="9">
      <t>ニン</t>
    </rPh>
    <phoneticPr fontId="1"/>
  </si>
  <si>
    <t>ヵ月</t>
    <rPh sb="1" eb="2">
      <t>ゲツ</t>
    </rPh>
    <phoneticPr fontId="1"/>
  </si>
  <si>
    <t>按分</t>
    <rPh sb="0" eb="2">
      <t>アンブン</t>
    </rPh>
    <phoneticPr fontId="1"/>
  </si>
  <si>
    <t>本事業の事業費総額（約●万円）は当法人の年間総事業費（●万円）の1割</t>
    <rPh sb="0" eb="1">
      <t>ホン</t>
    </rPh>
    <rPh sb="1" eb="3">
      <t>ジギョウ</t>
    </rPh>
    <rPh sb="4" eb="6">
      <t>ジギョウ</t>
    </rPh>
    <rPh sb="6" eb="7">
      <t>ヒ</t>
    </rPh>
    <rPh sb="7" eb="9">
      <t>ソウガク</t>
    </rPh>
    <rPh sb="10" eb="11">
      <t>ヤク</t>
    </rPh>
    <rPh sb="12" eb="14">
      <t>マンエン</t>
    </rPh>
    <rPh sb="16" eb="17">
      <t>トウ</t>
    </rPh>
    <rPh sb="17" eb="18">
      <t>ホウ</t>
    </rPh>
    <rPh sb="18" eb="19">
      <t>ジン</t>
    </rPh>
    <rPh sb="20" eb="22">
      <t>ネンカン</t>
    </rPh>
    <rPh sb="22" eb="26">
      <t>ソウジギョウヒ</t>
    </rPh>
    <rPh sb="28" eb="29">
      <t>マン</t>
    </rPh>
    <rPh sb="29" eb="30">
      <t>エン</t>
    </rPh>
    <rPh sb="33" eb="34">
      <t>ワリ</t>
    </rPh>
    <phoneticPr fontId="1"/>
  </si>
  <si>
    <t>担当者給与費（1人）</t>
    <rPh sb="0" eb="3">
      <t>タントウシャ</t>
    </rPh>
    <rPh sb="3" eb="5">
      <t>キュウヨ</t>
    </rPh>
    <rPh sb="5" eb="6">
      <t>ヒ</t>
    </rPh>
    <rPh sb="8" eb="9">
      <t>ニン</t>
    </rPh>
    <phoneticPr fontId="1"/>
  </si>
  <si>
    <t>プロジェクト2の担当者の業務量のうち、本事業は半分</t>
    <rPh sb="8" eb="11">
      <t>タントウシャ</t>
    </rPh>
    <rPh sb="12" eb="15">
      <t>ギョウムリョウ</t>
    </rPh>
    <rPh sb="19" eb="20">
      <t>ホン</t>
    </rPh>
    <rPh sb="20" eb="22">
      <t>ジギョウ</t>
    </rPh>
    <rPh sb="23" eb="25">
      <t>ハンブン</t>
    </rPh>
    <phoneticPr fontId="1"/>
  </si>
  <si>
    <t>合計（事業費総額）</t>
    <rPh sb="0" eb="2">
      <t>ゴウケイ</t>
    </rPh>
    <rPh sb="3" eb="6">
      <t>ジギョウヒ</t>
    </rPh>
    <rPh sb="6" eb="8">
      <t>ソウガク</t>
    </rPh>
    <phoneticPr fontId="1"/>
  </si>
  <si>
    <t>←自動計算</t>
    <rPh sb="1" eb="3">
      <t>ジドウ</t>
    </rPh>
    <rPh sb="3" eb="5">
      <t>ケイサン</t>
    </rPh>
    <phoneticPr fontId="1"/>
  </si>
  <si>
    <t>申請時調整減額</t>
    <rPh sb="0" eb="2">
      <t>シンセイ</t>
    </rPh>
    <rPh sb="2" eb="3">
      <t>トキ</t>
    </rPh>
    <rPh sb="3" eb="5">
      <t>チョウセイ</t>
    </rPh>
    <rPh sb="5" eb="7">
      <t>ゲンガク</t>
    </rPh>
    <phoneticPr fontId="1"/>
  </si>
  <si>
    <t>３．事業スケジュール</t>
    <rPh sb="2" eb="4">
      <t>ジギョウ</t>
    </rPh>
    <phoneticPr fontId="1"/>
  </si>
  <si>
    <t>年月日
(予定）</t>
    <rPh sb="0" eb="3">
      <t>ネンガッピ</t>
    </rPh>
    <rPh sb="5" eb="7">
      <t>ヨテイ</t>
    </rPh>
    <phoneticPr fontId="1"/>
  </si>
  <si>
    <t>場所(都道府県）</t>
    <rPh sb="0" eb="2">
      <t>バショ</t>
    </rPh>
    <rPh sb="3" eb="7">
      <t>トドウフケン</t>
    </rPh>
    <phoneticPr fontId="1"/>
  </si>
  <si>
    <t>内容</t>
    <rPh sb="0" eb="2">
      <t>ナイヨウ</t>
    </rPh>
    <phoneticPr fontId="1"/>
  </si>
  <si>
    <t>東京都港区</t>
    <rPh sb="0" eb="3">
      <t>トウキョウト</t>
    </rPh>
    <rPh sb="3" eb="5">
      <t>ミナトク</t>
    </rPh>
    <phoneticPr fontId="1"/>
  </si>
  <si>
    <t>多職種による事例検討会</t>
    <rPh sb="0" eb="1">
      <t>タ</t>
    </rPh>
    <rPh sb="1" eb="3">
      <t>ショクシュ</t>
    </rPh>
    <rPh sb="6" eb="8">
      <t>ジレイ</t>
    </rPh>
    <rPh sb="8" eb="11">
      <t>ケントウカイ</t>
    </rPh>
    <phoneticPr fontId="13"/>
  </si>
  <si>
    <t>地域交流イベント</t>
    <rPh sb="0" eb="2">
      <t>チイキ</t>
    </rPh>
    <rPh sb="2" eb="4">
      <t>コウリュウ</t>
    </rPh>
    <phoneticPr fontId="13"/>
  </si>
  <si>
    <t>家族向け小冊子の公開</t>
    <rPh sb="0" eb="2">
      <t>カゾク</t>
    </rPh>
    <rPh sb="2" eb="3">
      <t>ム</t>
    </rPh>
    <rPh sb="4" eb="7">
      <t>ショウサッシ</t>
    </rPh>
    <rPh sb="8" eb="10">
      <t>コウカイ</t>
    </rPh>
    <phoneticPr fontId="1"/>
  </si>
  <si>
    <t>海と船の研究</t>
  </si>
  <si>
    <t>海をささえる人づくり</t>
  </si>
  <si>
    <t>海の安全・環境をまもる</t>
  </si>
  <si>
    <t>海と身近にふれあう</t>
  </si>
  <si>
    <t>海洋教育の推進</t>
  </si>
  <si>
    <t>あなたのまちづくり</t>
  </si>
  <si>
    <t>子ども・若者の未来</t>
  </si>
  <si>
    <t>豊かな文化</t>
  </si>
  <si>
    <t>その他　海や船に関する事業</t>
    <rPh sb="2" eb="3">
      <t>タ</t>
    </rPh>
    <rPh sb="4" eb="5">
      <t>ウミ</t>
    </rPh>
    <rPh sb="6" eb="7">
      <t>フネ</t>
    </rPh>
    <rPh sb="8" eb="9">
      <t>カン</t>
    </rPh>
    <rPh sb="11" eb="13">
      <t>ジギョウ</t>
    </rPh>
    <phoneticPr fontId="1"/>
  </si>
  <si>
    <t>その他　社会福祉に関する事業</t>
    <rPh sb="2" eb="3">
      <t>タ</t>
    </rPh>
    <rPh sb="4" eb="6">
      <t>シャカイ</t>
    </rPh>
    <rPh sb="6" eb="8">
      <t>フクシ</t>
    </rPh>
    <rPh sb="9" eb="10">
      <t>カン</t>
    </rPh>
    <rPh sb="12" eb="14">
      <t>ジギョウ</t>
    </rPh>
    <phoneticPr fontId="1"/>
  </si>
  <si>
    <t>その他　教育・文化などに関する事業</t>
    <rPh sb="2" eb="3">
      <t>タ</t>
    </rPh>
    <rPh sb="4" eb="6">
      <t>キョウイク</t>
    </rPh>
    <rPh sb="7" eb="9">
      <t>ブンカ</t>
    </rPh>
    <rPh sb="12" eb="13">
      <t>カン</t>
    </rPh>
    <rPh sb="15" eb="17">
      <t>ジギョウ</t>
    </rPh>
    <phoneticPr fontId="1"/>
  </si>
  <si>
    <t>職業・ＴＥＬ</t>
    <phoneticPr fontId="1"/>
  </si>
  <si>
    <t>事業費全体の内の割合（自動計算）</t>
    <phoneticPr fontId="1"/>
  </si>
  <si>
    <t>申請時調整減額</t>
    <phoneticPr fontId="1"/>
  </si>
  <si>
    <t>単価(円）</t>
    <phoneticPr fontId="1"/>
  </si>
  <si>
    <t>備考</t>
    <phoneticPr fontId="1"/>
  </si>
  <si>
    <t>３．事業スケジュール</t>
    <phoneticPr fontId="1"/>
  </si>
  <si>
    <t>1～3共通</t>
    <phoneticPr fontId="17"/>
  </si>
  <si>
    <t>全事業共通</t>
    <phoneticPr fontId="17"/>
  </si>
  <si>
    <t>金額セルフチェック欄</t>
    <rPh sb="0" eb="2">
      <t>キンガク</t>
    </rPh>
    <rPh sb="9" eb="10">
      <t>ラン</t>
    </rPh>
    <phoneticPr fontId="17"/>
  </si>
  <si>
    <t>下記3項目（黄色のセル）の金額が一致していることをご確認ください。</t>
    <rPh sb="0" eb="2">
      <t>カキ</t>
    </rPh>
    <rPh sb="3" eb="5">
      <t>コウモク</t>
    </rPh>
    <rPh sb="6" eb="8">
      <t>キイロ</t>
    </rPh>
    <rPh sb="13" eb="15">
      <t>キンガク</t>
    </rPh>
    <rPh sb="16" eb="18">
      <t>イッチ</t>
    </rPh>
    <rPh sb="26" eb="28">
      <t>カクニン</t>
    </rPh>
    <phoneticPr fontId="17"/>
  </si>
  <si>
    <t>上段の表：C.申請事業費総額（A+B)</t>
    <rPh sb="0" eb="2">
      <t>ジョウダン</t>
    </rPh>
    <rPh sb="3" eb="4">
      <t>ヒョウ</t>
    </rPh>
    <phoneticPr fontId="17"/>
  </si>
  <si>
    <t>中段の表：申請事業費総額</t>
    <rPh sb="0" eb="2">
      <t>チュウダン</t>
    </rPh>
    <rPh sb="3" eb="4">
      <t>ヒョウ</t>
    </rPh>
    <phoneticPr fontId="17"/>
  </si>
  <si>
    <t>2</t>
  </si>
  <si>
    <t>1</t>
  </si>
  <si>
    <t>3</t>
  </si>
  <si>
    <t>下記3項目(黄色のセル）の金額が</t>
    <rPh sb="0" eb="2">
      <t>カキ</t>
    </rPh>
    <rPh sb="3" eb="5">
      <t>コウモク</t>
    </rPh>
    <rPh sb="6" eb="8">
      <t>キイロ</t>
    </rPh>
    <rPh sb="13" eb="15">
      <t>キンガク</t>
    </rPh>
    <phoneticPr fontId="17"/>
  </si>
  <si>
    <t>一致していることをご確認ください。</t>
    <rPh sb="0" eb="2">
      <t>イッチ</t>
    </rPh>
    <rPh sb="10" eb="12">
      <t>カクニン</t>
    </rPh>
    <phoneticPr fontId="17"/>
  </si>
  <si>
    <t>下段の表：申請事業費総額</t>
    <rPh sb="0" eb="2">
      <t>ゲダン</t>
    </rPh>
    <rPh sb="3" eb="4">
      <t>ヒョウ</t>
    </rPh>
    <phoneticPr fontId="17"/>
  </si>
  <si>
    <t>2020年10月～2021年2月、計8回開催</t>
    <rPh sb="4" eb="5">
      <t>ネン</t>
    </rPh>
    <rPh sb="7" eb="8">
      <t>ガツ</t>
    </rPh>
    <rPh sb="13" eb="14">
      <t>ネン</t>
    </rPh>
    <rPh sb="15" eb="16">
      <t>ガツ</t>
    </rPh>
    <rPh sb="17" eb="18">
      <t>ケイ</t>
    </rPh>
    <rPh sb="19" eb="20">
      <t>カイ</t>
    </rPh>
    <rPh sb="20" eb="22">
      <t>カイサイ</t>
    </rPh>
    <phoneticPr fontId="1"/>
  </si>
  <si>
    <t xml:space="preserve">4 </t>
    <phoneticPr fontId="1"/>
  </si>
  <si>
    <t>5</t>
    <phoneticPr fontId="1"/>
  </si>
  <si>
    <t>「社会を変える活動支援」
withコロナ時代に向け、社会課題の解決や社会価値の創造を通して、他のモデルとなるような社会を変える事業</t>
  </si>
  <si>
    <t>「事業基盤を支える対策支援」
コロナの影響を受け、継続が困難になった事業で、この危機を克服することで事業の継続、発展が期待できる事業</t>
  </si>
  <si>
    <t>団体情報1/3</t>
  </si>
  <si>
    <t>06.都道府県</t>
  </si>
  <si>
    <t>11.電話番号</t>
  </si>
  <si>
    <t>15.法人代表URL</t>
  </si>
  <si>
    <t>22.設立以来の主な活動実績（700文字以内）</t>
  </si>
  <si>
    <t>23.団体の目的、団体の活動・業務（1000文字以内）</t>
  </si>
  <si>
    <t>団体情報2/3</t>
  </si>
  <si>
    <t>24.代表者略歴（255文字以内）</t>
  </si>
  <si>
    <t>25.所管官庁</t>
  </si>
  <si>
    <t>28.役職員数</t>
  </si>
  <si>
    <t>団体情報3/3</t>
  </si>
  <si>
    <t>36.資格保有者情報</t>
  </si>
  <si>
    <t>担当者情報</t>
  </si>
  <si>
    <t>46.メールアドレス</t>
  </si>
  <si>
    <t>対象事業の種類</t>
  </si>
  <si>
    <t>事業目的について(社会を変える活動支援)</t>
  </si>
  <si>
    <t>過去3ヵ年の団体実績と今年度の計画</t>
  </si>
  <si>
    <t>事業目標について(社会を変える活動支援)</t>
  </si>
  <si>
    <t>事業内容(社会を変える活動支援)</t>
  </si>
  <si>
    <t>59.事業成果物と成果物の検証・公表方法</t>
  </si>
  <si>
    <t>事業情報（社会を変える活動支援）</t>
  </si>
  <si>
    <t>61.【社会を変える活動支援】テーマ</t>
  </si>
  <si>
    <t>62.助成金申請額</t>
  </si>
  <si>
    <t>過去3ヵ年の事業実績（事業基盤を支える対策支援）</t>
  </si>
  <si>
    <t>63.自己負担額</t>
  </si>
  <si>
    <t>申請補助資料の提出</t>
  </si>
  <si>
    <t>申請補助資料（エクセル）</t>
  </si>
  <si>
    <t>新型コロナウイルスによる影響（事業基盤を支える対策支援）</t>
  </si>
  <si>
    <t>事業目標(事業基盤を支える対策支援)</t>
  </si>
  <si>
    <t>事業内容(事業基盤を支える対策支援)</t>
  </si>
  <si>
    <t>事業情報（事業基盤を支える対策支援）</t>
  </si>
  <si>
    <t>37.ベーシックガバナンスについて</t>
    <phoneticPr fontId="1"/>
  </si>
  <si>
    <t>47.今回申請する事業の選択</t>
    <phoneticPr fontId="1"/>
  </si>
  <si>
    <t>48.事業目的1：本事業で対象とする社会課題※受益者を明記</t>
    <phoneticPr fontId="1"/>
  </si>
  <si>
    <t>51.貴団体の2017年度の事業費総額</t>
    <phoneticPr fontId="1"/>
  </si>
  <si>
    <t>52.貴団体の2018年度の事業費総額</t>
    <phoneticPr fontId="1"/>
  </si>
  <si>
    <t>53.貴団体の2019年度の事業費総額</t>
    <phoneticPr fontId="1"/>
  </si>
  <si>
    <t>54.貴団体の2017年度の決算書類の添付</t>
    <rPh sb="19" eb="21">
      <t>テンプ</t>
    </rPh>
    <phoneticPr fontId="1"/>
  </si>
  <si>
    <t>55.貴団体の2018年度の決算書類の添付</t>
    <phoneticPr fontId="1"/>
  </si>
  <si>
    <t>56.貴団体の2019年度の決算書類の添付</t>
    <phoneticPr fontId="1"/>
  </si>
  <si>
    <t>57.貴団体の2017年度の事業報告書の添付</t>
    <phoneticPr fontId="1"/>
  </si>
  <si>
    <t>58.貴団体の2018年度の事業報告書の添付</t>
    <phoneticPr fontId="1"/>
  </si>
  <si>
    <t>59.貴団体の2019年度の事業報告書の添付</t>
    <phoneticPr fontId="1"/>
  </si>
  <si>
    <t>60.貴団体の今年度の事業計画書の添付</t>
    <phoneticPr fontId="1"/>
  </si>
  <si>
    <t>62.本事業の開始年度</t>
    <phoneticPr fontId="1"/>
  </si>
  <si>
    <t>63.本事業の2017年度の受益者数（利用者、参加者など）</t>
    <phoneticPr fontId="1"/>
  </si>
  <si>
    <t>65.本事業の2017年度の事業費</t>
    <phoneticPr fontId="1"/>
  </si>
  <si>
    <t>66.本事業の2017年度の事業費について、決算書の記載ページ番号</t>
    <phoneticPr fontId="1"/>
  </si>
  <si>
    <t>67.本事業の2018年度の受益者数（利用者、参加者など）</t>
    <phoneticPr fontId="1"/>
  </si>
  <si>
    <t>68.本事業の2018年度の受益者数（利用者、参加者など）について、事業報告書等のページ番号</t>
    <phoneticPr fontId="1"/>
  </si>
  <si>
    <t>69.本事業の2018年度の事業費</t>
    <phoneticPr fontId="1"/>
  </si>
  <si>
    <t>70.本事業の2018年度の事業費について、決算書の記載ページ番号</t>
    <phoneticPr fontId="1"/>
  </si>
  <si>
    <t>71.本事業の2019年度の受益者数（利用者、参加者など）</t>
    <phoneticPr fontId="1"/>
  </si>
  <si>
    <t>72.本事業の2019年度の受益者数（利用者、参加者など）について、事業報告書等のページ番号</t>
    <rPh sb="39" eb="40">
      <t>ナド</t>
    </rPh>
    <phoneticPr fontId="1"/>
  </si>
  <si>
    <t>73.本事業の2019年度の事業費</t>
    <phoneticPr fontId="1"/>
  </si>
  <si>
    <t>74.本事業の2019年度の事業費について、決算書の記載ページ番号</t>
    <phoneticPr fontId="1"/>
  </si>
  <si>
    <t>75.新型コロナウイルスによる利用者の変化</t>
    <phoneticPr fontId="1"/>
  </si>
  <si>
    <t>76.事業目標1：本事業によって事業基盤がどのように支えられるか</t>
    <phoneticPr fontId="1"/>
  </si>
  <si>
    <t>77.事業目標2：事業完了時点における状態</t>
    <phoneticPr fontId="1"/>
  </si>
  <si>
    <t>79.事業基盤を支えるために行う対策を具体的に明示</t>
    <rPh sb="23" eb="25">
      <t>メイジ</t>
    </rPh>
    <phoneticPr fontId="1"/>
  </si>
  <si>
    <t>49.事業目的2：社会課題の背景（現状、歴史的・社会的・政治的観点、社会構造）</t>
    <phoneticPr fontId="1"/>
  </si>
  <si>
    <t>50.事業目的3：社会課題に対する先行研究・調査（記事・論文名等、文献名、作者、出版社、発行年）</t>
    <phoneticPr fontId="1"/>
  </si>
  <si>
    <t>51.事業目的4：社会課題が発生している原因（困窮点、不足等）</t>
    <phoneticPr fontId="1"/>
  </si>
  <si>
    <t>52.事業目的5：社会課題が最終的に解決された状態（最終目的）</t>
    <phoneticPr fontId="1"/>
  </si>
  <si>
    <t>53.事業目的6：社会課題を解決するにあたり、協働する関係者（ステークホルダー）</t>
    <phoneticPr fontId="1"/>
  </si>
  <si>
    <t>55.事業目標1：本事業によってもたらされる社会変化（○○が○○に変わる）</t>
    <phoneticPr fontId="1"/>
  </si>
  <si>
    <t>56.事業目標2：事業完了時点における状態※設定した目標の成果測定方法・基準・指標（介入前から介入後でどのような変化をさせるか）を数値をもとに示す</t>
    <phoneticPr fontId="1"/>
  </si>
  <si>
    <t>82.申請事業名</t>
    <phoneticPr fontId="1"/>
  </si>
  <si>
    <t>83.【事業基盤を支える対策支援】テーマ</t>
    <phoneticPr fontId="1"/>
  </si>
  <si>
    <t>84.事業内容の種類</t>
    <phoneticPr fontId="1"/>
  </si>
  <si>
    <t>85.助成金申請額</t>
    <phoneticPr fontId="1"/>
  </si>
  <si>
    <t>86.自己負担額</t>
    <phoneticPr fontId="1"/>
  </si>
  <si>
    <t>80.事業内容を350字以内</t>
    <phoneticPr fontId="1"/>
  </si>
  <si>
    <t>65.前年度の事業費総額</t>
    <phoneticPr fontId="1"/>
  </si>
  <si>
    <t>66.前年度の決算書類を添付</t>
    <phoneticPr fontId="1"/>
  </si>
  <si>
    <t>67.今年度の収支予算書を添付</t>
    <phoneticPr fontId="1"/>
  </si>
  <si>
    <t>68.今年度の事業計画を添付</t>
    <phoneticPr fontId="1"/>
  </si>
  <si>
    <t>69.申請のきっかけ</t>
    <phoneticPr fontId="1"/>
  </si>
  <si>
    <t>87.申請のきっかけ</t>
    <phoneticPr fontId="1"/>
  </si>
  <si>
    <t>88.関連する助成金、補助金等</t>
    <rPh sb="3" eb="5">
      <t>カンレン</t>
    </rPh>
    <rPh sb="7" eb="10">
      <t>ジョセイキン</t>
    </rPh>
    <rPh sb="11" eb="14">
      <t>ホジョキン</t>
    </rPh>
    <rPh sb="14" eb="15">
      <t>ナド</t>
    </rPh>
    <phoneticPr fontId="1"/>
  </si>
  <si>
    <t>70.関連する助成金、補助金等</t>
    <rPh sb="3" eb="5">
      <t>カンレン</t>
    </rPh>
    <rPh sb="7" eb="10">
      <t>ジョセイキン</t>
    </rPh>
    <rPh sb="11" eb="14">
      <t>ホジョキン</t>
    </rPh>
    <rPh sb="14" eb="15">
      <t>ナド</t>
    </rPh>
    <phoneticPr fontId="1"/>
  </si>
  <si>
    <t>（1万円未満は切り上げ）</t>
    <rPh sb="9" eb="10">
      <t>ア</t>
    </rPh>
    <phoneticPr fontId="1"/>
  </si>
  <si>
    <t>←自動計算、変更可能（1万円未満は切り上げ）</t>
    <rPh sb="19" eb="20">
      <t>ア</t>
    </rPh>
    <phoneticPr fontId="1"/>
  </si>
  <si>
    <t>←自動計算、変更可能（1万円未満は切り上げ）</t>
    <rPh sb="1" eb="3">
      <t>ジドウ</t>
    </rPh>
    <rPh sb="3" eb="5">
      <t>ケイサン</t>
    </rPh>
    <rPh sb="6" eb="8">
      <t>ヘンコウ</t>
    </rPh>
    <rPh sb="8" eb="10">
      <t>カノウ</t>
    </rPh>
    <rPh sb="12" eb="14">
      <t>マンエン</t>
    </rPh>
    <rPh sb="14" eb="16">
      <t>ミマン</t>
    </rPh>
    <rPh sb="17" eb="18">
      <t>キ</t>
    </rPh>
    <rPh sb="19" eb="20">
      <t>ア</t>
    </rPh>
    <phoneticPr fontId="1"/>
  </si>
  <si>
    <t>下段の表：申請事業費総額（1万円未満は切り上げ）</t>
    <rPh sb="0" eb="2">
      <t>ゲダン</t>
    </rPh>
    <rPh sb="3" eb="4">
      <t>ヒョウ</t>
    </rPh>
    <rPh sb="21" eb="22">
      <t>ア</t>
    </rPh>
    <phoneticPr fontId="17"/>
  </si>
  <si>
    <t>申請事業費総額（1万円未満は切り上げ）</t>
    <rPh sb="0" eb="2">
      <t>シンセイ</t>
    </rPh>
    <rPh sb="2" eb="5">
      <t>ジギョウヒ</t>
    </rPh>
    <rPh sb="5" eb="7">
      <t>ソウガク</t>
    </rPh>
    <rPh sb="9" eb="11">
      <t>マンエン</t>
    </rPh>
    <rPh sb="11" eb="13">
      <t>ミマン</t>
    </rPh>
    <rPh sb="14" eb="15">
      <t>キ</t>
    </rPh>
    <rPh sb="16" eb="17">
      <t>ア</t>
    </rPh>
    <phoneticPr fontId="1"/>
  </si>
  <si>
    <t>81.事業成果物と成果物の検証・公表方法(350文字以内)</t>
    <phoneticPr fontId="1"/>
  </si>
  <si>
    <t>60.申請事業名(70文字以内)</t>
    <phoneticPr fontId="1"/>
  </si>
  <si>
    <t>57.事業目標1.2を総括した、本事業における事業目標(700文字以内)</t>
    <phoneticPr fontId="1"/>
  </si>
  <si>
    <t>54.事業目的1～6を総括した、本事業における事業目的(350文字以内)</t>
    <phoneticPr fontId="1"/>
  </si>
  <si>
    <t>45.備考（電話2）(40文字以内)</t>
    <phoneticPr fontId="1"/>
  </si>
  <si>
    <t>44.電話番号2(15文字以内)</t>
    <phoneticPr fontId="1"/>
  </si>
  <si>
    <t>43.備考(電話)(40文字以内)</t>
    <phoneticPr fontId="1"/>
  </si>
  <si>
    <t>42.電話番号１(15文字以内)</t>
    <phoneticPr fontId="1"/>
  </si>
  <si>
    <t>41.氏名ふりがな(40文字以内)</t>
    <phoneticPr fontId="1"/>
  </si>
  <si>
    <t>40.担当者氏名(40文字以内)</t>
    <phoneticPr fontId="1"/>
  </si>
  <si>
    <t>39.部署・役職(50文字以内)</t>
    <phoneticPr fontId="1"/>
  </si>
  <si>
    <t>38.勤務先名(50文字以内)</t>
    <phoneticPr fontId="1"/>
  </si>
  <si>
    <t>35.団体の沿革</t>
    <phoneticPr fontId="1"/>
  </si>
  <si>
    <t>34.定款・寄付行為等に定める団体の目的・業務(700文字以内)</t>
    <phoneticPr fontId="1"/>
  </si>
  <si>
    <t>33.会費(50文字以内)</t>
    <phoneticPr fontId="1"/>
  </si>
  <si>
    <t>32.会員数・単位(40文字以内)</t>
    <phoneticPr fontId="1"/>
  </si>
  <si>
    <t>31.加盟団体(50文字以内)</t>
    <phoneticPr fontId="1"/>
  </si>
  <si>
    <t>30.受益者数(50文字以内)</t>
    <phoneticPr fontId="1"/>
  </si>
  <si>
    <t>29.月あたりの業務（活動）日数(50文字以内)</t>
    <phoneticPr fontId="1"/>
  </si>
  <si>
    <t>27.所管官庁局課名(50文字以内)</t>
    <phoneticPr fontId="1"/>
  </si>
  <si>
    <t>26.所管官庁その他(50文字以内)</t>
    <phoneticPr fontId="1"/>
  </si>
  <si>
    <t>21.設立年月日</t>
    <phoneticPr fontId="1"/>
  </si>
  <si>
    <t>20.代表者兼職(40文字以内)</t>
    <phoneticPr fontId="1"/>
  </si>
  <si>
    <t>19.代表者役職(40文字以内)</t>
    <phoneticPr fontId="1"/>
  </si>
  <si>
    <t>18.代表者ふりがな(40文字以内)</t>
    <phoneticPr fontId="1"/>
  </si>
  <si>
    <t>17.代表者氏名(40文字以内)</t>
    <phoneticPr fontId="1"/>
  </si>
  <si>
    <t>16.法人代表メールアドレス</t>
    <phoneticPr fontId="1"/>
  </si>
  <si>
    <t>14.備考（FAX）(40文字以内)</t>
    <phoneticPr fontId="1"/>
  </si>
  <si>
    <t>13.FAX番号(15文字以内)</t>
    <phoneticPr fontId="1"/>
  </si>
  <si>
    <t>12.備考（電話）(40文字以内)</t>
    <phoneticPr fontId="1"/>
  </si>
  <si>
    <t>10.詳細住所ふりがな(70文字以内)</t>
    <phoneticPr fontId="1"/>
  </si>
  <si>
    <t>09.詳細住所(70文字以内)</t>
    <phoneticPr fontId="1"/>
  </si>
  <si>
    <t>08.郡市区町村ふりがな(40文字以内)</t>
    <phoneticPr fontId="1"/>
  </si>
  <si>
    <t>07.郡市区町村(40文字以内)</t>
    <phoneticPr fontId="1"/>
  </si>
  <si>
    <t>05.郵便番号</t>
    <phoneticPr fontId="1"/>
  </si>
  <si>
    <t>04.団体名ふりがな(60文字以内)</t>
    <phoneticPr fontId="1"/>
  </si>
  <si>
    <t>03.団体名(60文字以内)</t>
    <rPh sb="9" eb="11">
      <t>モジ</t>
    </rPh>
    <rPh sb="11" eb="13">
      <t>イナイ</t>
    </rPh>
    <phoneticPr fontId="1"/>
  </si>
  <si>
    <t>02.法人の種類</t>
    <phoneticPr fontId="1"/>
  </si>
  <si>
    <t>01.法人番号(13桁)</t>
    <rPh sb="10" eb="11">
      <t>ケタ</t>
    </rPh>
    <phoneticPr fontId="1"/>
  </si>
  <si>
    <t>58.事業内容（350字以内）</t>
    <phoneticPr fontId="1"/>
  </si>
  <si>
    <t>78.事業目標1.2を総括した、本事業における事業目標(350字以内)</t>
    <phoneticPr fontId="1"/>
  </si>
  <si>
    <t>64.本事業の2017年度の受益者数（利用者、参加者など）、について事業報告書等のページ番号</t>
    <phoneticPr fontId="1"/>
  </si>
  <si>
    <t>48.貴団体の2017年度の支出の総額（事業費と管理費の合計）</t>
    <phoneticPr fontId="1"/>
  </si>
  <si>
    <t>49.貴団体の2018年度の支出の総額（事業費と管理費の合計）</t>
    <phoneticPr fontId="1"/>
  </si>
  <si>
    <t>50.貴団体の2019年度の支出の総額（事業費と管理費の合計）</t>
    <phoneticPr fontId="1"/>
  </si>
  <si>
    <t>61.貴団体の今年度の収支予算書の添付</t>
    <phoneticPr fontId="1"/>
  </si>
  <si>
    <t>64.前年度の支出の総額（事業費と管理費の合計）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</si>
</sst>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yyyy/m/d;@"/>
    <numFmt numFmtId="179" formatCode="0_ "/>
  </numFmts>
  <fonts count="2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38" fontId="4" fillId="3" borderId="11" xfId="2" applyFont="1" applyFill="1" applyBorder="1">
      <alignment vertical="center"/>
    </xf>
    <xf numFmtId="38" fontId="5" fillId="0" borderId="0" xfId="2" applyFo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38" fontId="6" fillId="0" borderId="0" xfId="2" applyFont="1">
      <alignment vertical="center"/>
    </xf>
    <xf numFmtId="38" fontId="4" fillId="3" borderId="11" xfId="2" applyFont="1" applyFill="1" applyBorder="1" applyAlignment="1">
      <alignment horizontal="center" vertical="center"/>
    </xf>
    <xf numFmtId="38" fontId="4" fillId="3" borderId="11" xfId="2" applyFont="1" applyFill="1" applyBorder="1" applyAlignment="1">
      <alignment horizontal="center" vertical="center" wrapText="1"/>
    </xf>
    <xf numFmtId="38" fontId="4" fillId="2" borderId="11" xfId="2" applyFont="1" applyFill="1" applyBorder="1">
      <alignment vertical="center"/>
    </xf>
    <xf numFmtId="38" fontId="5" fillId="0" borderId="0" xfId="2" applyFont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176" fontId="5" fillId="0" borderId="0" xfId="3" applyNumberFormat="1" applyFont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176" fontId="9" fillId="3" borderId="11" xfId="3" applyNumberFormat="1" applyFont="1" applyFill="1" applyBorder="1" applyAlignment="1">
      <alignment vertical="center"/>
    </xf>
    <xf numFmtId="176" fontId="8" fillId="4" borderId="14" xfId="3" applyNumberFormat="1" applyFont="1" applyFill="1" applyBorder="1" applyAlignment="1">
      <alignment vertical="center" shrinkToFit="1"/>
    </xf>
    <xf numFmtId="176" fontId="8" fillId="4" borderId="15" xfId="3" applyNumberFormat="1" applyFont="1" applyFill="1" applyBorder="1" applyAlignment="1">
      <alignment vertical="center" shrinkToFit="1"/>
    </xf>
    <xf numFmtId="176" fontId="16" fillId="5" borderId="11" xfId="3" applyNumberFormat="1" applyFont="1" applyFill="1" applyBorder="1" applyAlignment="1">
      <alignment vertical="center" shrinkToFit="1"/>
    </xf>
    <xf numFmtId="177" fontId="8" fillId="2" borderId="11" xfId="4" applyNumberFormat="1" applyFont="1" applyFill="1" applyBorder="1" applyAlignment="1">
      <alignment vertical="center" shrinkToFit="1"/>
    </xf>
    <xf numFmtId="38" fontId="9" fillId="3" borderId="11" xfId="2" applyFont="1" applyFill="1" applyBorder="1">
      <alignment vertical="center"/>
    </xf>
    <xf numFmtId="38" fontId="9" fillId="2" borderId="11" xfId="2" applyFont="1" applyFill="1" applyBorder="1" applyAlignment="1" applyProtection="1">
      <alignment horizontal="right" vertical="center"/>
      <protection locked="0"/>
    </xf>
    <xf numFmtId="38" fontId="2" fillId="0" borderId="0" xfId="2" applyFont="1">
      <alignment vertical="center"/>
    </xf>
    <xf numFmtId="38" fontId="9" fillId="0" borderId="11" xfId="2" applyFont="1" applyBorder="1" applyAlignment="1">
      <alignment horizontal="right" vertical="center"/>
    </xf>
    <xf numFmtId="38" fontId="14" fillId="0" borderId="0" xfId="2" applyFont="1">
      <alignment vertical="center"/>
    </xf>
    <xf numFmtId="38" fontId="20" fillId="0" borderId="0" xfId="2" applyFont="1">
      <alignment vertical="center"/>
    </xf>
    <xf numFmtId="38" fontId="2" fillId="0" borderId="0" xfId="2" applyFont="1" applyAlignment="1">
      <alignment horizontal="center" vertical="center"/>
    </xf>
    <xf numFmtId="38" fontId="5" fillId="3" borderId="11" xfId="2" applyFont="1" applyFill="1" applyBorder="1" applyAlignment="1">
      <alignment horizontal="center" vertical="center"/>
    </xf>
    <xf numFmtId="38" fontId="5" fillId="3" borderId="8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/>
    </xf>
    <xf numFmtId="38" fontId="5" fillId="3" borderId="13" xfId="2" applyFont="1" applyFill="1" applyBorder="1" applyAlignment="1">
      <alignment horizontal="center" vertical="center" wrapText="1"/>
    </xf>
    <xf numFmtId="38" fontId="20" fillId="0" borderId="0" xfId="2" applyFont="1" applyAlignment="1">
      <alignment horizontal="left" vertical="center"/>
    </xf>
    <xf numFmtId="38" fontId="5" fillId="2" borderId="13" xfId="2" applyFont="1" applyFill="1" applyBorder="1" applyAlignment="1">
      <alignment horizontal="justify" vertical="center" shrinkToFit="1"/>
    </xf>
    <xf numFmtId="38" fontId="5" fillId="4" borderId="13" xfId="2" applyFont="1" applyFill="1" applyBorder="1" applyAlignment="1">
      <alignment vertical="center" shrinkToFit="1"/>
    </xf>
    <xf numFmtId="49" fontId="5" fillId="2" borderId="9" xfId="2" applyNumberFormat="1" applyFont="1" applyFill="1" applyBorder="1" applyAlignment="1" applyProtection="1">
      <alignment horizontal="right" vertical="center" shrinkToFit="1"/>
      <protection locked="0"/>
    </xf>
    <xf numFmtId="38" fontId="5" fillId="2" borderId="8" xfId="2" applyFont="1" applyFill="1" applyBorder="1" applyAlignment="1">
      <alignment vertical="center" shrinkToFit="1"/>
    </xf>
    <xf numFmtId="38" fontId="5" fillId="2" borderId="13" xfId="2" applyFont="1" applyFill="1" applyBorder="1" applyAlignment="1">
      <alignment vertical="center" shrinkToFit="1"/>
    </xf>
    <xf numFmtId="38" fontId="5" fillId="0" borderId="7" xfId="2" applyFont="1" applyBorder="1" applyAlignment="1">
      <alignment horizontal="center" vertical="center" shrinkToFit="1"/>
    </xf>
    <xf numFmtId="0" fontId="5" fillId="2" borderId="7" xfId="2" applyNumberFormat="1" applyFont="1" applyFill="1" applyBorder="1" applyAlignment="1">
      <alignment vertical="center" shrinkToFit="1"/>
    </xf>
    <xf numFmtId="38" fontId="5" fillId="2" borderId="7" xfId="2" applyFont="1" applyFill="1" applyBorder="1" applyAlignment="1">
      <alignment horizontal="center" vertical="center" shrinkToFit="1"/>
    </xf>
    <xf numFmtId="38" fontId="5" fillId="4" borderId="7" xfId="2" applyFont="1" applyFill="1" applyBorder="1" applyAlignment="1">
      <alignment vertical="center" shrinkToFit="1"/>
    </xf>
    <xf numFmtId="38" fontId="5" fillId="2" borderId="8" xfId="2" applyFont="1" applyFill="1" applyBorder="1" applyAlignment="1">
      <alignment vertical="center" wrapText="1"/>
    </xf>
    <xf numFmtId="38" fontId="5" fillId="0" borderId="10" xfId="2" applyFont="1" applyBorder="1" applyAlignment="1">
      <alignment horizontal="justify" vertical="center" shrinkToFit="1"/>
    </xf>
    <xf numFmtId="38" fontId="5" fillId="4" borderId="10" xfId="2" applyFont="1" applyFill="1" applyBorder="1" applyAlignment="1">
      <alignment vertical="center" shrinkToFit="1"/>
    </xf>
    <xf numFmtId="38" fontId="5" fillId="2" borderId="17" xfId="2" applyFont="1" applyFill="1" applyBorder="1" applyAlignment="1">
      <alignment vertical="center" shrinkToFit="1"/>
    </xf>
    <xf numFmtId="38" fontId="5" fillId="2" borderId="10" xfId="2" applyFont="1" applyFill="1" applyBorder="1" applyAlignment="1">
      <alignment vertical="center" shrinkToFit="1"/>
    </xf>
    <xf numFmtId="38" fontId="5" fillId="0" borderId="0" xfId="2" applyFont="1" applyAlignment="1">
      <alignment horizontal="center" vertical="center" shrinkToFit="1"/>
    </xf>
    <xf numFmtId="0" fontId="5" fillId="2" borderId="0" xfId="2" applyNumberFormat="1" applyFont="1" applyFill="1" applyAlignment="1">
      <alignment vertical="center" shrinkToFit="1"/>
    </xf>
    <xf numFmtId="38" fontId="5" fillId="2" borderId="0" xfId="2" applyFont="1" applyFill="1" applyAlignment="1">
      <alignment horizontal="center" vertical="center" shrinkToFit="1"/>
    </xf>
    <xf numFmtId="38" fontId="5" fillId="4" borderId="0" xfId="2" applyFont="1" applyFill="1" applyAlignment="1">
      <alignment vertical="center" shrinkToFit="1"/>
    </xf>
    <xf numFmtId="38" fontId="5" fillId="2" borderId="17" xfId="2" applyFont="1" applyFill="1" applyBorder="1" applyAlignment="1">
      <alignment vertical="center" wrapText="1"/>
    </xf>
    <xf numFmtId="49" fontId="5" fillId="2" borderId="12" xfId="2" applyNumberFormat="1" applyFont="1" applyFill="1" applyBorder="1" applyAlignment="1" applyProtection="1">
      <alignment horizontal="right" vertical="center" shrinkToFit="1"/>
      <protection locked="0"/>
    </xf>
    <xf numFmtId="38" fontId="5" fillId="2" borderId="3" xfId="2" applyFont="1" applyFill="1" applyBorder="1" applyAlignment="1">
      <alignment vertical="center" shrinkToFit="1"/>
    </xf>
    <xf numFmtId="38" fontId="5" fillId="0" borderId="4" xfId="2" applyFont="1" applyBorder="1" applyAlignment="1">
      <alignment horizontal="center" vertical="center" shrinkToFit="1"/>
    </xf>
    <xf numFmtId="0" fontId="5" fillId="2" borderId="4" xfId="2" applyNumberFormat="1" applyFont="1" applyFill="1" applyBorder="1" applyAlignment="1">
      <alignment vertical="center" shrinkToFit="1"/>
    </xf>
    <xf numFmtId="38" fontId="5" fillId="2" borderId="4" xfId="2" applyFont="1" applyFill="1" applyBorder="1" applyAlignment="1">
      <alignment horizontal="center" vertical="center" shrinkToFit="1"/>
    </xf>
    <xf numFmtId="38" fontId="5" fillId="4" borderId="4" xfId="2" applyFont="1" applyFill="1" applyBorder="1" applyAlignment="1">
      <alignment vertical="center" shrinkToFit="1"/>
    </xf>
    <xf numFmtId="38" fontId="5" fillId="2" borderId="16" xfId="2" applyFont="1" applyFill="1" applyBorder="1" applyAlignment="1">
      <alignment vertical="center" wrapText="1"/>
    </xf>
    <xf numFmtId="38" fontId="5" fillId="4" borderId="5" xfId="2" applyFont="1" applyFill="1" applyBorder="1" applyAlignment="1">
      <alignment vertical="center" shrinkToFit="1"/>
    </xf>
    <xf numFmtId="38" fontId="5" fillId="2" borderId="5" xfId="2" applyFont="1" applyFill="1" applyBorder="1" applyAlignment="1">
      <alignment vertical="center" shrinkToFit="1"/>
    </xf>
    <xf numFmtId="38" fontId="5" fillId="4" borderId="9" xfId="2" applyFont="1" applyFill="1" applyBorder="1" applyAlignment="1">
      <alignment vertical="center" shrinkToFit="1"/>
    </xf>
    <xf numFmtId="38" fontId="5" fillId="2" borderId="9" xfId="2" applyFont="1" applyFill="1" applyBorder="1" applyAlignment="1">
      <alignment vertical="center" shrinkToFit="1"/>
    </xf>
    <xf numFmtId="38" fontId="5" fillId="0" borderId="3" xfId="2" applyFont="1" applyBorder="1" applyAlignment="1">
      <alignment horizontal="justify" vertical="center" shrinkToFit="1"/>
    </xf>
    <xf numFmtId="38" fontId="5" fillId="2" borderId="12" xfId="2" applyFont="1" applyFill="1" applyBorder="1" applyAlignment="1">
      <alignment vertical="center" shrinkToFit="1"/>
    </xf>
    <xf numFmtId="38" fontId="5" fillId="2" borderId="10" xfId="2" applyFont="1" applyFill="1" applyBorder="1" applyAlignment="1">
      <alignment horizontal="justify" vertical="center" shrinkToFit="1"/>
    </xf>
    <xf numFmtId="49" fontId="5" fillId="2" borderId="5" xfId="2" applyNumberFormat="1" applyFont="1" applyFill="1" applyBorder="1" applyAlignment="1" applyProtection="1">
      <alignment horizontal="right" vertical="center" shrinkToFit="1"/>
      <protection locked="0"/>
    </xf>
    <xf numFmtId="38" fontId="5" fillId="4" borderId="12" xfId="2" applyFont="1" applyFill="1" applyBorder="1" applyAlignment="1">
      <alignment vertical="center" shrinkToFit="1"/>
    </xf>
    <xf numFmtId="38" fontId="5" fillId="0" borderId="12" xfId="2" applyFont="1" applyBorder="1">
      <alignment vertical="center"/>
    </xf>
    <xf numFmtId="38" fontId="5" fillId="0" borderId="1" xfId="2" applyFont="1" applyBorder="1" applyAlignment="1">
      <alignment horizontal="right" vertical="center" shrinkToFit="1"/>
    </xf>
    <xf numFmtId="38" fontId="5" fillId="4" borderId="11" xfId="2" applyFont="1" applyFill="1" applyBorder="1" applyAlignment="1">
      <alignment vertical="center" shrinkToFit="1"/>
    </xf>
    <xf numFmtId="38" fontId="5" fillId="0" borderId="11" xfId="2" applyFont="1" applyBorder="1">
      <alignment vertical="center"/>
    </xf>
    <xf numFmtId="38" fontId="12" fillId="5" borderId="11" xfId="2" applyFont="1" applyFill="1" applyBorder="1" applyAlignment="1">
      <alignment vertical="center" shrinkToFit="1"/>
    </xf>
    <xf numFmtId="0" fontId="12" fillId="0" borderId="11" xfId="3" applyFont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178" fontId="4" fillId="2" borderId="11" xfId="2" applyNumberFormat="1" applyFont="1" applyFill="1" applyBorder="1" applyAlignment="1">
      <alignment horizontal="center" vertical="center" shrinkToFit="1"/>
    </xf>
    <xf numFmtId="38" fontId="4" fillId="2" borderId="11" xfId="2" applyFont="1" applyFill="1" applyBorder="1" applyAlignment="1">
      <alignment vertical="center" shrinkToFit="1"/>
    </xf>
    <xf numFmtId="38" fontId="4" fillId="2" borderId="11" xfId="2" applyFont="1" applyFill="1" applyBorder="1" applyAlignment="1">
      <alignment horizontal="center" vertical="center" shrinkToFit="1"/>
    </xf>
    <xf numFmtId="38" fontId="4" fillId="3" borderId="1" xfId="2" applyFont="1" applyFill="1" applyBorder="1" applyAlignment="1">
      <alignment horizontal="center" vertical="center" wrapText="1"/>
    </xf>
    <xf numFmtId="49" fontId="4" fillId="2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" xfId="3" applyFont="1" applyBorder="1" applyAlignment="1">
      <alignment horizontal="left" vertical="center"/>
    </xf>
    <xf numFmtId="0" fontId="8" fillId="0" borderId="4" xfId="3" applyFont="1" applyBorder="1" applyAlignment="1">
      <alignment horizontal="center" vertical="center"/>
    </xf>
    <xf numFmtId="176" fontId="8" fillId="4" borderId="14" xfId="3" applyNumberFormat="1" applyFont="1" applyFill="1" applyBorder="1" applyAlignment="1" applyProtection="1">
      <alignment vertical="center" shrinkToFit="1"/>
      <protection locked="0"/>
    </xf>
    <xf numFmtId="177" fontId="8" fillId="2" borderId="11" xfId="4" applyNumberFormat="1" applyFont="1" applyFill="1" applyBorder="1" applyAlignment="1" applyProtection="1">
      <alignment vertical="center" shrinkToFit="1"/>
      <protection locked="0"/>
    </xf>
    <xf numFmtId="38" fontId="22" fillId="0" borderId="0" xfId="2" applyFont="1">
      <alignment vertical="center"/>
    </xf>
    <xf numFmtId="38" fontId="14" fillId="0" borderId="0" xfId="2" applyFont="1" applyAlignment="1">
      <alignment horizontal="center" vertical="center"/>
    </xf>
    <xf numFmtId="38" fontId="22" fillId="0" borderId="0" xfId="2" applyFont="1" applyAlignment="1">
      <alignment horizontal="center" vertical="center"/>
    </xf>
    <xf numFmtId="38" fontId="5" fillId="3" borderId="2" xfId="2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2" applyNumberFormat="1" applyFont="1" applyFill="1" applyBorder="1" applyAlignment="1" applyProtection="1">
      <alignment horizontal="left" vertical="center" shrinkToFit="1"/>
      <protection locked="0"/>
    </xf>
    <xf numFmtId="38" fontId="5" fillId="2" borderId="13" xfId="2" applyFont="1" applyFill="1" applyBorder="1" applyAlignment="1" applyProtection="1">
      <alignment vertical="center" shrinkToFit="1"/>
      <protection locked="0"/>
    </xf>
    <xf numFmtId="0" fontId="5" fillId="2" borderId="7" xfId="2" applyNumberFormat="1" applyFont="1" applyFill="1" applyBorder="1" applyAlignment="1" applyProtection="1">
      <alignment vertical="center" shrinkToFit="1"/>
      <protection locked="0"/>
    </xf>
    <xf numFmtId="49" fontId="5" fillId="2" borderId="7" xfId="2" applyNumberFormat="1" applyFont="1" applyFill="1" applyBorder="1" applyAlignment="1" applyProtection="1">
      <alignment horizontal="left" vertical="center" shrinkToFit="1"/>
      <protection locked="0"/>
    </xf>
    <xf numFmtId="38" fontId="5" fillId="0" borderId="8" xfId="2" applyFont="1" applyBorder="1" applyAlignment="1">
      <alignment horizontal="center" vertical="center" shrinkToFit="1"/>
    </xf>
    <xf numFmtId="49" fontId="5" fillId="2" borderId="5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" applyNumberFormat="1" applyFont="1" applyBorder="1" applyAlignment="1">
      <alignment horizontal="left" vertical="center" shrinkToFit="1"/>
    </xf>
    <xf numFmtId="49" fontId="5" fillId="2" borderId="9" xfId="2" applyNumberFormat="1" applyFont="1" applyFill="1" applyBorder="1" applyAlignment="1" applyProtection="1">
      <alignment horizontal="left" vertical="center" shrinkToFit="1"/>
      <protection locked="0"/>
    </xf>
    <xf numFmtId="38" fontId="5" fillId="2" borderId="10" xfId="2" applyFont="1" applyFill="1" applyBorder="1" applyAlignment="1" applyProtection="1">
      <alignment vertical="center" shrinkToFit="1"/>
      <protection locked="0"/>
    </xf>
    <xf numFmtId="0" fontId="5" fillId="2" borderId="0" xfId="2" applyNumberFormat="1" applyFont="1" applyFill="1" applyAlignment="1" applyProtection="1">
      <alignment vertical="center" shrinkToFit="1"/>
      <protection locked="0"/>
    </xf>
    <xf numFmtId="49" fontId="5" fillId="2" borderId="0" xfId="2" applyNumberFormat="1" applyFont="1" applyFill="1" applyAlignment="1" applyProtection="1">
      <alignment horizontal="left" vertical="center" shrinkToFit="1"/>
      <protection locked="0"/>
    </xf>
    <xf numFmtId="38" fontId="5" fillId="0" borderId="17" xfId="2" applyFont="1" applyBorder="1" applyAlignment="1">
      <alignment horizontal="center" vertical="center" shrinkToFit="1"/>
    </xf>
    <xf numFmtId="49" fontId="5" fillId="2" borderId="9" xfId="2" applyNumberFormat="1" applyFont="1" applyFill="1" applyBorder="1" applyAlignment="1" applyProtection="1">
      <alignment horizontal="left" vertical="center" wrapText="1"/>
      <protection locked="0"/>
    </xf>
    <xf numFmtId="38" fontId="10" fillId="0" borderId="0" xfId="2" applyFont="1">
      <alignment vertical="center"/>
    </xf>
    <xf numFmtId="38" fontId="5" fillId="0" borderId="16" xfId="2" applyFont="1" applyBorder="1" applyAlignment="1">
      <alignment horizontal="center" vertical="center" shrinkToFit="1"/>
    </xf>
    <xf numFmtId="38" fontId="5" fillId="2" borderId="3" xfId="2" applyFont="1" applyFill="1" applyBorder="1" applyAlignment="1" applyProtection="1">
      <alignment vertical="center" shrinkToFit="1"/>
      <protection locked="0"/>
    </xf>
    <xf numFmtId="49" fontId="5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2" applyNumberFormat="1" applyFont="1" applyBorder="1" applyAlignment="1">
      <alignment horizontal="left" vertical="center" shrinkToFit="1"/>
    </xf>
    <xf numFmtId="49" fontId="5" fillId="2" borderId="1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2" applyNumberFormat="1" applyFont="1" applyFill="1" applyBorder="1" applyAlignment="1" applyProtection="1">
      <alignment horizontal="left" vertical="center" shrinkToFit="1"/>
      <protection locked="0"/>
    </xf>
    <xf numFmtId="38" fontId="23" fillId="5" borderId="11" xfId="2" applyFont="1" applyFill="1" applyBorder="1" applyAlignment="1">
      <alignment vertical="center" shrinkToFit="1"/>
    </xf>
    <xf numFmtId="0" fontId="6" fillId="0" borderId="4" xfId="3" applyFont="1" applyBorder="1" applyAlignment="1">
      <alignment horizontal="left" vertical="center"/>
    </xf>
    <xf numFmtId="178" fontId="4" fillId="2" borderId="11" xfId="2" applyNumberFormat="1" applyFont="1" applyFill="1" applyBorder="1" applyAlignment="1" applyProtection="1">
      <alignment vertical="center" shrinkToFit="1"/>
      <protection locked="0"/>
    </xf>
    <xf numFmtId="49" fontId="4" fillId="2" borderId="11" xfId="2" applyNumberFormat="1" applyFont="1" applyFill="1" applyBorder="1" applyAlignment="1" applyProtection="1">
      <alignment horizontal="left" vertical="center" shrinkToFit="1"/>
      <protection locked="0"/>
    </xf>
    <xf numFmtId="38" fontId="9" fillId="2" borderId="1" xfId="2" applyFont="1" applyFill="1" applyBorder="1">
      <alignment vertical="center"/>
    </xf>
    <xf numFmtId="38" fontId="9" fillId="2" borderId="6" xfId="2" applyFont="1" applyFill="1" applyBorder="1">
      <alignment vertical="center"/>
    </xf>
    <xf numFmtId="38" fontId="9" fillId="2" borderId="2" xfId="2" applyFont="1" applyFill="1" applyBorder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0" xfId="0" applyFont="1">
      <alignment vertical="center"/>
    </xf>
    <xf numFmtId="38" fontId="4" fillId="2" borderId="11" xfId="2" applyFont="1" applyFill="1" applyBorder="1" applyAlignment="1" applyProtection="1">
      <alignment vertical="center" shrinkToFit="1"/>
      <protection locked="0"/>
    </xf>
    <xf numFmtId="38" fontId="4" fillId="3" borderId="1" xfId="2" applyFont="1" applyFill="1" applyBorder="1" applyAlignment="1">
      <alignment horizontal="center" vertical="center"/>
    </xf>
    <xf numFmtId="38" fontId="4" fillId="3" borderId="2" xfId="2" applyFont="1" applyFill="1" applyBorder="1" applyAlignment="1">
      <alignment horizontal="center" vertical="center"/>
    </xf>
    <xf numFmtId="38" fontId="4" fillId="3" borderId="1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2" applyNumberFormat="1" applyFont="1" applyFill="1" applyBorder="1" applyAlignment="1" applyProtection="1">
      <alignment horizontal="left" vertical="center" wrapText="1"/>
      <protection locked="0"/>
    </xf>
    <xf numFmtId="49" fontId="4" fillId="2" borderId="11" xfId="2" applyNumberFormat="1" applyFont="1" applyFill="1" applyBorder="1" applyAlignment="1" applyProtection="1">
      <alignment horizontal="left" vertical="center" wrapText="1"/>
      <protection locked="0"/>
    </xf>
    <xf numFmtId="0" fontId="9" fillId="3" borderId="11" xfId="3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176" fontId="10" fillId="0" borderId="10" xfId="3" applyNumberFormat="1" applyFont="1" applyBorder="1" applyAlignment="1">
      <alignment horizontal="center" vertical="center" shrinkToFit="1"/>
    </xf>
    <xf numFmtId="176" fontId="10" fillId="0" borderId="0" xfId="3" applyNumberFormat="1" applyFont="1" applyAlignment="1">
      <alignment horizontal="center" vertical="center" shrinkToFit="1"/>
    </xf>
    <xf numFmtId="38" fontId="9" fillId="3" borderId="11" xfId="2" applyFont="1" applyFill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16" xfId="2" applyFont="1" applyBorder="1" applyAlignment="1">
      <alignment horizontal="center" vertical="center"/>
    </xf>
    <xf numFmtId="38" fontId="11" fillId="0" borderId="13" xfId="2" applyFont="1" applyBorder="1" applyAlignment="1">
      <alignment horizontal="center" vertical="center" wrapText="1"/>
    </xf>
    <xf numFmtId="38" fontId="11" fillId="0" borderId="7" xfId="2" applyFont="1" applyBorder="1" applyAlignment="1">
      <alignment horizontal="center" vertical="center" wrapText="1"/>
    </xf>
    <xf numFmtId="38" fontId="11" fillId="0" borderId="8" xfId="2" applyFont="1" applyBorder="1" applyAlignment="1">
      <alignment horizontal="center" vertical="center" wrapText="1"/>
    </xf>
    <xf numFmtId="38" fontId="11" fillId="0" borderId="3" xfId="2" applyFont="1" applyBorder="1" applyAlignment="1">
      <alignment horizontal="center" vertical="center" wrapText="1"/>
    </xf>
    <xf numFmtId="38" fontId="11" fillId="0" borderId="4" xfId="2" applyFont="1" applyBorder="1" applyAlignment="1">
      <alignment horizontal="center" vertical="center" wrapText="1"/>
    </xf>
    <xf numFmtId="38" fontId="11" fillId="0" borderId="16" xfId="2" applyFont="1" applyBorder="1" applyAlignment="1">
      <alignment horizontal="center" vertical="center" wrapText="1"/>
    </xf>
    <xf numFmtId="38" fontId="9" fillId="3" borderId="11" xfId="2" applyFont="1" applyFill="1" applyBorder="1">
      <alignment vertical="center"/>
    </xf>
    <xf numFmtId="49" fontId="9" fillId="2" borderId="11" xfId="2" applyNumberFormat="1" applyFont="1" applyFill="1" applyBorder="1" applyAlignment="1" applyProtection="1">
      <alignment horizontal="left" vertical="center" wrapText="1"/>
      <protection locked="0"/>
    </xf>
    <xf numFmtId="38" fontId="5" fillId="4" borderId="11" xfId="2" applyFont="1" applyFill="1" applyBorder="1" applyAlignment="1">
      <alignment horizontal="center" vertical="center"/>
    </xf>
    <xf numFmtId="9" fontId="5" fillId="4" borderId="11" xfId="4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176" fontId="10" fillId="0" borderId="10" xfId="3" applyNumberFormat="1" applyFont="1" applyBorder="1" applyAlignment="1">
      <alignment vertical="center" shrinkToFit="1"/>
    </xf>
    <xf numFmtId="176" fontId="10" fillId="0" borderId="0" xfId="3" applyNumberFormat="1" applyFont="1" applyAlignment="1">
      <alignment vertical="center" shrinkToFit="1"/>
    </xf>
    <xf numFmtId="0" fontId="8" fillId="0" borderId="11" xfId="3" applyFont="1" applyBorder="1" applyAlignment="1">
      <alignment horizontal="center" vertical="center"/>
    </xf>
    <xf numFmtId="38" fontId="2" fillId="6" borderId="11" xfId="2" applyFont="1" applyFill="1" applyBorder="1" applyAlignment="1">
      <alignment horizontal="left" vertical="center"/>
    </xf>
    <xf numFmtId="38" fontId="21" fillId="0" borderId="11" xfId="2" applyFont="1" applyBorder="1" applyAlignment="1">
      <alignment horizontal="left" vertical="center" wrapText="1"/>
    </xf>
    <xf numFmtId="179" fontId="9" fillId="0" borderId="11" xfId="2" applyNumberFormat="1" applyFont="1" applyBorder="1" applyAlignment="1">
      <alignment horizontal="right" vertical="center" wrapText="1"/>
    </xf>
    <xf numFmtId="38" fontId="5" fillId="0" borderId="5" xfId="2" applyFont="1" applyBorder="1" applyAlignment="1">
      <alignment horizontal="right" vertical="center" shrinkToFit="1"/>
    </xf>
    <xf numFmtId="38" fontId="5" fillId="0" borderId="6" xfId="2" applyFont="1" applyBorder="1" applyAlignment="1">
      <alignment horizontal="right" vertical="center" shrinkToFit="1"/>
    </xf>
    <xf numFmtId="38" fontId="5" fillId="0" borderId="2" xfId="2" applyFont="1" applyBorder="1" applyAlignment="1">
      <alignment horizontal="right" vertical="center" shrinkToFit="1"/>
    </xf>
    <xf numFmtId="0" fontId="12" fillId="0" borderId="1" xfId="3" applyFont="1" applyBorder="1" applyAlignment="1">
      <alignment horizontal="right" vertical="center" shrinkToFit="1"/>
    </xf>
    <xf numFmtId="0" fontId="12" fillId="0" borderId="6" xfId="3" applyFont="1" applyBorder="1" applyAlignment="1">
      <alignment horizontal="right" vertical="center" shrinkToFit="1"/>
    </xf>
    <xf numFmtId="0" fontId="12" fillId="0" borderId="2" xfId="3" applyFont="1" applyBorder="1" applyAlignment="1">
      <alignment horizontal="right" vertical="center" shrinkToFit="1"/>
    </xf>
    <xf numFmtId="38" fontId="4" fillId="3" borderId="11" xfId="2" applyFont="1" applyFill="1" applyBorder="1" applyAlignment="1">
      <alignment horizontal="center" vertical="center" shrinkToFit="1"/>
    </xf>
    <xf numFmtId="49" fontId="4" fillId="2" borderId="1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49" fontId="4" fillId="2" borderId="2" xfId="1" applyNumberFormat="1" applyFont="1" applyFill="1" applyBorder="1" applyAlignment="1" applyProtection="1">
      <alignment horizontal="left" vertical="center"/>
      <protection locked="0"/>
    </xf>
    <xf numFmtId="49" fontId="4" fillId="2" borderId="11" xfId="2" applyNumberFormat="1" applyFont="1" applyFill="1" applyBorder="1" applyAlignment="1" applyProtection="1">
      <alignment horizontal="left" vertical="center"/>
      <protection locked="0"/>
    </xf>
    <xf numFmtId="49" fontId="9" fillId="0" borderId="11" xfId="2" applyNumberFormat="1" applyFont="1" applyBorder="1" applyAlignment="1">
      <alignment horizontal="right" vertical="center" wrapText="1"/>
    </xf>
    <xf numFmtId="38" fontId="22" fillId="5" borderId="11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/>
    </xf>
    <xf numFmtId="38" fontId="5" fillId="3" borderId="12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 wrapText="1"/>
    </xf>
    <xf numFmtId="38" fontId="5" fillId="3" borderId="12" xfId="2" applyFont="1" applyFill="1" applyBorder="1" applyAlignment="1">
      <alignment horizontal="center" vertical="center" wrapText="1"/>
    </xf>
    <xf numFmtId="38" fontId="5" fillId="3" borderId="1" xfId="2" applyFont="1" applyFill="1" applyBorder="1" applyAlignment="1">
      <alignment horizontal="center" vertical="center"/>
    </xf>
    <xf numFmtId="38" fontId="5" fillId="3" borderId="6" xfId="2" applyFont="1" applyFill="1" applyBorder="1" applyAlignment="1">
      <alignment horizontal="center" vertical="center"/>
    </xf>
    <xf numFmtId="38" fontId="5" fillId="3" borderId="2" xfId="2" applyFont="1" applyFill="1" applyBorder="1" applyAlignment="1">
      <alignment horizontal="center" vertical="center"/>
    </xf>
    <xf numFmtId="38" fontId="4" fillId="2" borderId="11" xfId="2" applyFont="1" applyFill="1" applyBorder="1">
      <alignment vertical="center"/>
    </xf>
    <xf numFmtId="38" fontId="9" fillId="3" borderId="13" xfId="2" applyFont="1" applyFill="1" applyBorder="1" applyAlignment="1">
      <alignment horizontal="center" vertical="center"/>
    </xf>
    <xf numFmtId="38" fontId="9" fillId="3" borderId="7" xfId="2" applyFont="1" applyFill="1" applyBorder="1" applyAlignment="1">
      <alignment horizontal="center" vertical="center"/>
    </xf>
    <xf numFmtId="38" fontId="9" fillId="3" borderId="8" xfId="2" applyFont="1" applyFill="1" applyBorder="1" applyAlignment="1">
      <alignment horizontal="center" vertical="center"/>
    </xf>
    <xf numFmtId="38" fontId="9" fillId="3" borderId="3" xfId="2" applyFont="1" applyFill="1" applyBorder="1" applyAlignment="1">
      <alignment horizontal="center" vertical="center"/>
    </xf>
    <xf numFmtId="38" fontId="9" fillId="3" borderId="4" xfId="2" applyFont="1" applyFill="1" applyBorder="1" applyAlignment="1">
      <alignment horizontal="center" vertical="center"/>
    </xf>
    <xf numFmtId="38" fontId="9" fillId="3" borderId="16" xfId="2" applyFont="1" applyFill="1" applyBorder="1" applyAlignment="1">
      <alignment horizontal="center" vertical="center"/>
    </xf>
    <xf numFmtId="38" fontId="11" fillId="3" borderId="11" xfId="2" applyFont="1" applyFill="1" applyBorder="1" applyAlignment="1">
      <alignment horizontal="center" vertical="center" wrapText="1" shrinkToFit="1"/>
    </xf>
    <xf numFmtId="38" fontId="9" fillId="2" borderId="11" xfId="2" applyFont="1" applyFill="1" applyBorder="1">
      <alignment vertical="center"/>
    </xf>
    <xf numFmtId="38" fontId="9" fillId="4" borderId="11" xfId="2" applyFont="1" applyFill="1" applyBorder="1" applyAlignment="1">
      <alignment horizontal="center" vertical="center"/>
    </xf>
    <xf numFmtId="9" fontId="9" fillId="4" borderId="11" xfId="4" applyFont="1" applyFill="1" applyBorder="1" applyAlignment="1">
      <alignment horizontal="center" vertical="center"/>
    </xf>
    <xf numFmtId="38" fontId="18" fillId="0" borderId="11" xfId="2" applyFont="1" applyBorder="1" applyAlignment="1">
      <alignment horizontal="left" vertical="center" wrapText="1"/>
    </xf>
    <xf numFmtId="38" fontId="9" fillId="0" borderId="1" xfId="2" applyFont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38" fontId="19" fillId="4" borderId="1" xfId="2" applyFont="1" applyFill="1" applyBorder="1" applyAlignment="1">
      <alignment horizontal="center" vertical="center"/>
    </xf>
    <xf numFmtId="38" fontId="19" fillId="4" borderId="6" xfId="2" applyFont="1" applyFill="1" applyBorder="1" applyAlignment="1">
      <alignment horizontal="center" vertical="center"/>
    </xf>
    <xf numFmtId="38" fontId="19" fillId="4" borderId="2" xfId="2" applyFont="1" applyFill="1" applyBorder="1" applyAlignment="1">
      <alignment horizontal="center" vertical="center"/>
    </xf>
    <xf numFmtId="38" fontId="5" fillId="0" borderId="9" xfId="2" applyFont="1" applyBorder="1" applyAlignment="1">
      <alignment horizontal="right" vertical="center" shrinkToFit="1"/>
    </xf>
    <xf numFmtId="49" fontId="4" fillId="2" borderId="1" xfId="1" applyNumberFormat="1" applyFont="1" applyFill="1" applyBorder="1" applyAlignment="1" applyProtection="1">
      <alignment vertical="center" shrinkToFit="1"/>
      <protection locked="0"/>
    </xf>
    <xf numFmtId="49" fontId="4" fillId="2" borderId="6" xfId="1" applyNumberFormat="1" applyFont="1" applyFill="1" applyBorder="1" applyAlignment="1" applyProtection="1">
      <alignment vertical="center" shrinkToFit="1"/>
      <protection locked="0"/>
    </xf>
    <xf numFmtId="49" fontId="4" fillId="2" borderId="2" xfId="1" applyNumberFormat="1" applyFont="1" applyFill="1" applyBorder="1" applyAlignment="1" applyProtection="1">
      <alignment vertical="center" shrinkToFit="1"/>
      <protection locked="0"/>
    </xf>
    <xf numFmtId="38" fontId="4" fillId="2" borderId="11" xfId="2" applyFont="1" applyFill="1" applyBorder="1" applyAlignment="1">
      <alignment vertical="center" shrinkToFit="1"/>
    </xf>
    <xf numFmtId="38" fontId="19" fillId="5" borderId="1" xfId="2" applyFont="1" applyFill="1" applyBorder="1" applyAlignment="1">
      <alignment horizontal="center" vertical="center"/>
    </xf>
    <xf numFmtId="38" fontId="19" fillId="5" borderId="6" xfId="2" applyFont="1" applyFill="1" applyBorder="1" applyAlignment="1">
      <alignment horizontal="center" vertical="center"/>
    </xf>
    <xf numFmtId="38" fontId="19" fillId="5" borderId="2" xfId="2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 shrinkToFit="1"/>
    </xf>
    <xf numFmtId="49" fontId="4" fillId="2" borderId="11" xfId="1" applyNumberFormat="1" applyFont="1" applyFill="1" applyBorder="1" applyAlignment="1" applyProtection="1">
      <alignment vertical="center" shrinkToFit="1"/>
      <protection locked="0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5">
    <cellStyle name="パーセント 2" xfId="4" xr:uid="{00000000-0005-0000-0000-000000000000}"/>
    <cellStyle name="桁区切り 2" xfId="2" xr:uid="{00000000-0005-0000-0000-000003000000}"/>
    <cellStyle name="標準" xfId="0" builtinId="0"/>
    <cellStyle name="標準 2" xfId="1" xr:uid="{00000000-0005-0000-0000-000006000000}"/>
    <cellStyle name="標準 3" xfId="3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ppon-foundation.or.jp/app/uploads/2020/07/gra_pro_corona_social_02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ppon-foundation.or.jp/app/uploads/2020/07/gra_pro_corona_social_02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367331</xdr:colOff>
      <xdr:row>3</xdr:row>
      <xdr:rowOff>98256</xdr:rowOff>
    </xdr:from>
    <xdr:to>
      <xdr:col>12</xdr:col>
      <xdr:colOff>545122</xdr:colOff>
      <xdr:row>6</xdr:row>
      <xdr:rowOff>97963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5231" y="1222206"/>
          <a:ext cx="5575291" cy="1295107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このファイルを保存する際に、ファイル名を、団体名にしてください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（例：</a:t>
          </a:r>
          <a:r>
            <a:rPr kumimoji="1" lang="en-US" altLang="ja-JP" sz="1200" b="1">
              <a:solidFill>
                <a:srgbClr val="FF0000"/>
              </a:solidFill>
            </a:rPr>
            <a:t>NPO</a:t>
          </a:r>
          <a:r>
            <a:rPr kumimoji="1" lang="ja-JP" altLang="en-US" sz="1200" b="1">
              <a:solidFill>
                <a:srgbClr val="FF0000"/>
              </a:solidFill>
            </a:rPr>
            <a:t>法人　赤坂会</a:t>
          </a:r>
          <a:r>
            <a:rPr kumimoji="1" lang="en-US" altLang="ja-JP" sz="1200" b="1">
              <a:solidFill>
                <a:srgbClr val="FF0000"/>
              </a:solidFill>
            </a:rPr>
            <a:t>.xls</a:t>
          </a:r>
          <a:r>
            <a:rPr kumimoji="1" lang="ja-JP" altLang="en-US" sz="1200" b="1">
              <a:solidFill>
                <a:srgbClr val="FF0000"/>
              </a:solidFill>
            </a:rPr>
            <a:t>）。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入力内容については、別シート「入力例」を参考にしてください。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青色のセルが記入エリアです。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12</xdr:col>
      <xdr:colOff>187042</xdr:colOff>
      <xdr:row>35</xdr:row>
      <xdr:rowOff>4762</xdr:rowOff>
    </xdr:from>
    <xdr:to>
      <xdr:col>13</xdr:col>
      <xdr:colOff>1500188</xdr:colOff>
      <xdr:row>39</xdr:row>
      <xdr:rowOff>138113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562442" y="8335962"/>
          <a:ext cx="2075146" cy="831851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必ず各団体様が通常使用する会計費目を使用してください。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以下の費目は参考例です。</a:t>
          </a:r>
        </a:p>
      </xdr:txBody>
    </xdr:sp>
    <xdr:clientData fPrintsWithSheet="0"/>
  </xdr:twoCellAnchor>
  <xdr:twoCellAnchor>
    <xdr:from>
      <xdr:col>0</xdr:col>
      <xdr:colOff>638175</xdr:colOff>
      <xdr:row>36</xdr:row>
      <xdr:rowOff>161926</xdr:rowOff>
    </xdr:from>
    <xdr:to>
      <xdr:col>12</xdr:col>
      <xdr:colOff>206885</xdr:colOff>
      <xdr:row>40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H="1">
          <a:off x="638175" y="8670926"/>
          <a:ext cx="5944110" cy="723899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0</xdr:colOff>
      <xdr:row>20</xdr:row>
      <xdr:rowOff>25400</xdr:rowOff>
    </xdr:from>
    <xdr:to>
      <xdr:col>14</xdr:col>
      <xdr:colOff>0</xdr:colOff>
      <xdr:row>28</xdr:row>
      <xdr:rowOff>69850</xdr:rowOff>
    </xdr:to>
    <xdr:grpSp>
      <xdr:nvGrpSpPr>
        <xdr:cNvPr id="5" name="グループ化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3487271" y="5260788"/>
          <a:ext cx="5002305" cy="1460874"/>
          <a:chOff x="2221414" y="4532782"/>
          <a:chExt cx="6828077" cy="1158341"/>
        </a:xfrm>
      </xdr:grpSpPr>
      <xdr:sp macro="" textlink="">
        <xdr:nvSpPr>
          <xdr:cNvPr id="6" name="角丸四角形吹き出し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23784" y="4532782"/>
            <a:ext cx="2825707" cy="904319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ja-JP" alt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lang="ja-JP" altLang="ja-JP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事業目的、事業目標、事業内容の記入例</a:t>
            </a:r>
            <a:r>
              <a:rPr lang="en-US" altLang="ja-JP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lang="ja-JP" alt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ページ目」</a:t>
            </a:r>
            <a:r>
              <a:rPr lang="en-US" altLang="ja-JP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en-US" altLang="ja-JP" sz="1100" b="0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PDF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リンク</a:t>
            </a:r>
            <a:r>
              <a:rPr lang="en-US" altLang="ja-JP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ja-JP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を参考に、事業内容を記載して下さい。</a:t>
            </a:r>
            <a:endParaRPr kumimoji="1"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>
            <a:stCxn id="6" idx="1"/>
          </xdr:cNvCxnSpPr>
        </xdr:nvCxnSpPr>
        <xdr:spPr>
          <a:xfrm flipH="1">
            <a:off x="2221414" y="4984941"/>
            <a:ext cx="4002370" cy="706182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</xdr:col>
      <xdr:colOff>0</xdr:colOff>
      <xdr:row>27</xdr:row>
      <xdr:rowOff>0</xdr:rowOff>
    </xdr:from>
    <xdr:to>
      <xdr:col>14</xdr:col>
      <xdr:colOff>0</xdr:colOff>
      <xdr:row>35</xdr:row>
      <xdr:rowOff>44450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959224" y="6472518"/>
          <a:ext cx="7530352" cy="1478803"/>
          <a:chOff x="1199297" y="6164934"/>
          <a:chExt cx="10153343" cy="935470"/>
        </a:xfrm>
      </xdr:grpSpPr>
      <xdr:sp macro="" textlink="">
        <xdr:nvSpPr>
          <xdr:cNvPr id="9" name="角丸四角形吹き出し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58536" y="6164934"/>
            <a:ext cx="2794104" cy="860472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200"/>
              </a:lnSpc>
            </a:pPr>
            <a:r>
              <a:rPr kumimoji="1" lang="en-US" altLang="ja-JP" sz="110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複数の事業に共通する支出はこのように記載してください。</a:t>
            </a:r>
          </a:p>
          <a:p>
            <a:pPr algn="l">
              <a:lnSpc>
                <a:spcPts val="12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</a:rPr>
              <a:t>明細の事業番号欄にも同じように記載してください。（入力例参照）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>
            <a:stCxn id="9" idx="1"/>
          </xdr:cNvCxnSpPr>
        </xdr:nvCxnSpPr>
        <xdr:spPr>
          <a:xfrm flipH="1">
            <a:off x="1199297" y="6595170"/>
            <a:ext cx="7359239" cy="505234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27</xdr:col>
      <xdr:colOff>425148</xdr:colOff>
      <xdr:row>44</xdr:row>
      <xdr:rowOff>47625</xdr:rowOff>
    </xdr:from>
    <xdr:to>
      <xdr:col>30</xdr:col>
      <xdr:colOff>525463</xdr:colOff>
      <xdr:row>48</xdr:row>
      <xdr:rowOff>12700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9092898" y="10029825"/>
          <a:ext cx="1986265" cy="574675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事業番号はプルダウンから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選択してください。</a:t>
          </a:r>
        </a:p>
      </xdr:txBody>
    </xdr:sp>
    <xdr:clientData fPrintsWithSheet="0"/>
  </xdr:twoCellAnchor>
  <xdr:twoCellAnchor>
    <xdr:from>
      <xdr:col>2</xdr:col>
      <xdr:colOff>377826</xdr:colOff>
      <xdr:row>41</xdr:row>
      <xdr:rowOff>88901</xdr:rowOff>
    </xdr:from>
    <xdr:to>
      <xdr:col>27</xdr:col>
      <xdr:colOff>388938</xdr:colOff>
      <xdr:row>45</xdr:row>
      <xdr:rowOff>39687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 flipV="1">
          <a:off x="2060576" y="9588501"/>
          <a:ext cx="6996112" cy="585786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103539</xdr:colOff>
      <xdr:row>26</xdr:row>
      <xdr:rowOff>119062</xdr:rowOff>
    </xdr:from>
    <xdr:to>
      <xdr:col>34</xdr:col>
      <xdr:colOff>219448</xdr:colOff>
      <xdr:row>30</xdr:row>
      <xdr:rowOff>21104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1285889" y="6875462"/>
          <a:ext cx="2001859" cy="587842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OK</a:t>
          </a:r>
          <a:r>
            <a:rPr kumimoji="1" lang="ja-JP" altLang="en-US" sz="1100">
              <a:solidFill>
                <a:sysClr val="windowText" lastClr="000000"/>
              </a:solidFill>
            </a:rPr>
            <a:t>となっていることをご確認ください。</a:t>
          </a:r>
        </a:p>
      </xdr:txBody>
    </xdr:sp>
    <xdr:clientData fPrintsWithSheet="0"/>
  </xdr:twoCellAnchor>
  <xdr:twoCellAnchor>
    <xdr:from>
      <xdr:col>30</xdr:col>
      <xdr:colOff>47625</xdr:colOff>
      <xdr:row>28</xdr:row>
      <xdr:rowOff>59858</xdr:rowOff>
    </xdr:from>
    <xdr:to>
      <xdr:col>31</xdr:col>
      <xdr:colOff>96281</xdr:colOff>
      <xdr:row>34</xdr:row>
      <xdr:rowOff>1026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 flipH="1">
          <a:off x="10601325" y="7146458"/>
          <a:ext cx="677306" cy="1007968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34020</xdr:colOff>
      <xdr:row>33</xdr:row>
      <xdr:rowOff>170676</xdr:rowOff>
    </xdr:from>
    <xdr:to>
      <xdr:col>42</xdr:col>
      <xdr:colOff>326572</xdr:colOff>
      <xdr:row>62</xdr:row>
      <xdr:rowOff>114530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0997855" y="7718958"/>
          <a:ext cx="7096764" cy="4722043"/>
          <a:chOff x="12519706" y="1202273"/>
          <a:chExt cx="6034420" cy="4643438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2519706" y="1202273"/>
            <a:ext cx="6034420" cy="4643438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［セルフチェック項目］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全ての入力が終わりましたら、下記のチェック項目を確認してください。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確認したら□にチェック（レ）を入れてください。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①団体名・事業名・支援の柱は、全て入力されていますか  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②「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1.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役員名簿」は入力されていますか　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③「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2.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収支予算」の助成金申請額・申請事業費総額は、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　　インターネット申請画面に入力した金額と一致していますか</a:t>
            </a:r>
            <a:r>
              <a:rPr kumimoji="1" lang="ja-JP" altLang="en-US" sz="1400" b="1">
                <a:solidFill>
                  <a:sysClr val="windowText" lastClr="000000"/>
                </a:solidFill>
              </a:rPr>
              <a:t>　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④「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2.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収支予算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」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に表示されている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黄色のセルの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3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ヵ所の申請事業費総額は全て一致していますか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endParaRPr lang="ja-JP" altLang="ja-JP" sz="1400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⑤「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2.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収支予算」の金額セルフチェック欄は「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OK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」と表示されていますか　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⑥「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3.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事業スケジュール」は入力されていますか（西暦に間違いはありませんか）</a:t>
            </a:r>
            <a:r>
              <a:rPr kumimoji="1" lang="ja-JP" altLang="en-US" sz="1400" b="1">
                <a:solidFill>
                  <a:sysClr val="windowText" lastClr="000000"/>
                </a:solidFill>
              </a:rPr>
              <a:t>　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⑦「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3.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事業スケジュール」の事業番号は入力されていますか</a:t>
            </a:r>
            <a:r>
              <a:rPr kumimoji="1" lang="ja-JP" altLang="en-US" sz="1400" b="1">
                <a:solidFill>
                  <a:sysClr val="windowText" lastClr="000000"/>
                </a:solidFill>
              </a:rPr>
              <a:t>　</a:t>
            </a:r>
            <a:endParaRPr kumimoji="1" lang="en-US" altLang="ja-JP" sz="14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6030274" y="3265620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5671122" y="2217414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4685964" y="2626864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7753724" y="3710480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16501926" y="4086140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6912588" y="4522401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5821073" y="5021778"/>
            <a:ext cx="357189" cy="28721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39</xdr:row>
          <xdr:rowOff>106680</xdr:rowOff>
        </xdr:from>
        <xdr:to>
          <xdr:col>37</xdr:col>
          <xdr:colOff>449580</xdr:colOff>
          <xdr:row>40</xdr:row>
          <xdr:rowOff>274320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480060</xdr:colOff>
          <xdr:row>45</xdr:row>
          <xdr:rowOff>60960</xdr:rowOff>
        </xdr:from>
        <xdr:to>
          <xdr:col>38</xdr:col>
          <xdr:colOff>274320</xdr:colOff>
          <xdr:row>47</xdr:row>
          <xdr:rowOff>83820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457200</xdr:colOff>
          <xdr:row>50</xdr:row>
          <xdr:rowOff>114300</xdr:rowOff>
        </xdr:from>
        <xdr:to>
          <xdr:col>39</xdr:col>
          <xdr:colOff>251460</xdr:colOff>
          <xdr:row>52</xdr:row>
          <xdr:rowOff>144780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335280</xdr:colOff>
          <xdr:row>53</xdr:row>
          <xdr:rowOff>106680</xdr:rowOff>
        </xdr:from>
        <xdr:to>
          <xdr:col>40</xdr:col>
          <xdr:colOff>121920</xdr:colOff>
          <xdr:row>56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41</xdr:row>
          <xdr:rowOff>76200</xdr:rowOff>
        </xdr:from>
        <xdr:to>
          <xdr:col>35</xdr:col>
          <xdr:colOff>533400</xdr:colOff>
          <xdr:row>43</xdr:row>
          <xdr:rowOff>60960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48</xdr:row>
          <xdr:rowOff>45720</xdr:rowOff>
        </xdr:from>
        <xdr:to>
          <xdr:col>41</xdr:col>
          <xdr:colOff>449580</xdr:colOff>
          <xdr:row>50</xdr:row>
          <xdr:rowOff>83820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228600</xdr:colOff>
          <xdr:row>56</xdr:row>
          <xdr:rowOff>144780</xdr:rowOff>
        </xdr:from>
        <xdr:to>
          <xdr:col>38</xdr:col>
          <xdr:colOff>38100</xdr:colOff>
          <xdr:row>59</xdr:row>
          <xdr:rowOff>22860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33244</xdr:colOff>
      <xdr:row>82</xdr:row>
      <xdr:rowOff>10459</xdr:rowOff>
    </xdr:from>
    <xdr:to>
      <xdr:col>13</xdr:col>
      <xdr:colOff>1487990</xdr:colOff>
      <xdr:row>88</xdr:row>
      <xdr:rowOff>101258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89694" y="15434609"/>
          <a:ext cx="1454746" cy="1005199"/>
        </a:xfrm>
        <a:prstGeom prst="wedgeRoundRectCallout">
          <a:avLst>
            <a:gd name="adj1" fmla="val -27322"/>
            <a:gd name="adj2" fmla="val 94323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按分している場合は、按分比率の算出根拠等を必ず明記してください。</a:t>
          </a:r>
        </a:p>
      </xdr:txBody>
    </xdr:sp>
    <xdr:clientData fPrintsWithSheet="0"/>
  </xdr:twoCellAnchor>
  <xdr:twoCellAnchor>
    <xdr:from>
      <xdr:col>1</xdr:col>
      <xdr:colOff>0</xdr:colOff>
      <xdr:row>36</xdr:row>
      <xdr:rowOff>0</xdr:rowOff>
    </xdr:from>
    <xdr:to>
      <xdr:col>14</xdr:col>
      <xdr:colOff>0</xdr:colOff>
      <xdr:row>40</xdr:row>
      <xdr:rowOff>12700</xdr:rowOff>
    </xdr:to>
    <xdr:grpSp>
      <xdr:nvGrpSpPr>
        <xdr:cNvPr id="3" name="グループ化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960120" y="7741920"/>
          <a:ext cx="7551420" cy="713740"/>
          <a:chOff x="863817" y="6239725"/>
          <a:chExt cx="10379934" cy="696079"/>
        </a:xfrm>
      </xdr:grpSpPr>
      <xdr:sp macro="" textlink="">
        <xdr:nvSpPr>
          <xdr:cNvPr id="4" name="角丸四角形吹き出し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8578054" y="6239725"/>
            <a:ext cx="2665697" cy="519110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000"/>
              </a:lnSpc>
            </a:pPr>
            <a:r>
              <a:rPr kumimoji="1" lang="en-US" altLang="ja-JP" sz="110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必ず各団体様が通常使用する会計費目を使用してください。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</a:rPr>
              <a:t>以下の費目は参考例です。</a:t>
            </a: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>
            <a:stCxn id="4" idx="1"/>
          </xdr:cNvCxnSpPr>
        </xdr:nvCxnSpPr>
        <xdr:spPr>
          <a:xfrm flipH="1">
            <a:off x="863817" y="6493381"/>
            <a:ext cx="7714237" cy="442423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10</xdr:col>
      <xdr:colOff>206162</xdr:colOff>
      <xdr:row>0</xdr:row>
      <xdr:rowOff>210731</xdr:rowOff>
    </xdr:from>
    <xdr:to>
      <xdr:col>13</xdr:col>
      <xdr:colOff>1184552</xdr:colOff>
      <xdr:row>3</xdr:row>
      <xdr:rowOff>0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6010062" y="210731"/>
          <a:ext cx="2330940" cy="802482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このシートは入力例です。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入力フォームは隣のシートです。</a:t>
          </a:r>
        </a:p>
      </xdr:txBody>
    </xdr:sp>
    <xdr:clientData/>
  </xdr:twoCellAnchor>
  <xdr:twoCellAnchor>
    <xdr:from>
      <xdr:col>1</xdr:col>
      <xdr:colOff>0</xdr:colOff>
      <xdr:row>20</xdr:row>
      <xdr:rowOff>69850</xdr:rowOff>
    </xdr:from>
    <xdr:to>
      <xdr:col>14</xdr:col>
      <xdr:colOff>0</xdr:colOff>
      <xdr:row>29</xdr:row>
      <xdr:rowOff>50800</xdr:rowOff>
    </xdr:to>
    <xdr:grpSp>
      <xdr:nvGrpSpPr>
        <xdr:cNvPr id="7" name="グループ化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60120" y="4939030"/>
          <a:ext cx="7551420" cy="1588770"/>
          <a:chOff x="-1423815" y="4532782"/>
          <a:chExt cx="10473306" cy="1263988"/>
        </a:xfrm>
      </xdr:grpSpPr>
      <xdr:sp macro="" textlink="">
        <xdr:nvSpPr>
          <xdr:cNvPr id="8" name="角丸四角形吹き出し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6217249" y="4532782"/>
            <a:ext cx="2832242" cy="986527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>
              <a:lnSpc>
                <a:spcPts val="1300"/>
              </a:lnSpc>
            </a:pPr>
            <a:r>
              <a:rPr lang="ja-JP" alt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lang="ja-JP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事業目的、事業目標、事業内容の記入例</a:t>
            </a:r>
            <a:r>
              <a:rPr lang="en-US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4</a:t>
            </a:r>
            <a:r>
              <a:rPr lang="ja-JP" alt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ページ目」</a:t>
            </a:r>
            <a:r>
              <a:rPr lang="en-US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en-US" altLang="ja-JP" sz="11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PDF</a:t>
            </a:r>
            <a:r>
              <a:rPr lang="ja-JP" altLang="en-US" sz="11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リンク</a:t>
            </a:r>
            <a:r>
              <a:rPr lang="en-US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を参考に、事業内容を記載して下さい。</a:t>
            </a:r>
            <a:endParaRPr kumimoji="1"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8" idx="1"/>
          </xdr:cNvCxnSpPr>
        </xdr:nvCxnSpPr>
        <xdr:spPr>
          <a:xfrm flipH="1">
            <a:off x="-1423815" y="5031184"/>
            <a:ext cx="7641064" cy="765586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2</xdr:col>
      <xdr:colOff>130968</xdr:colOff>
      <xdr:row>27</xdr:row>
      <xdr:rowOff>133354</xdr:rowOff>
    </xdr:from>
    <xdr:to>
      <xdr:col>14</xdr:col>
      <xdr:colOff>0</xdr:colOff>
      <xdr:row>34</xdr:row>
      <xdr:rowOff>0</xdr:rowOff>
    </xdr:to>
    <xdr:grpSp>
      <xdr:nvGrpSpPr>
        <xdr:cNvPr id="10" name="グループ化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>
          <a:grpSpLocks/>
        </xdr:cNvGrpSpPr>
      </xdr:nvGrpSpPr>
      <xdr:grpSpPr bwMode="auto">
        <a:xfrm>
          <a:off x="1799748" y="6244594"/>
          <a:ext cx="6711792" cy="1131566"/>
          <a:chOff x="2029177" y="6239725"/>
          <a:chExt cx="9339069" cy="612965"/>
        </a:xfrm>
      </xdr:grpSpPr>
      <xdr:sp macro="" textlink="">
        <xdr:nvSpPr>
          <xdr:cNvPr id="11" name="角丸四角形吹き出し 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8575062" y="6239725"/>
            <a:ext cx="2793184" cy="612965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000"/>
              </a:lnSpc>
            </a:pPr>
            <a:r>
              <a:rPr kumimoji="1" lang="en-US" altLang="ja-JP" sz="110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複数の事業に共通する支出はこのように記載してください。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</a:rPr>
              <a:t>明細の事業番号欄にも同じように記載してください。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flipH="1">
            <a:off x="2029177" y="6476511"/>
            <a:ext cx="6594441" cy="253836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13</xdr:col>
      <xdr:colOff>572785</xdr:colOff>
      <xdr:row>43</xdr:row>
      <xdr:rowOff>69850</xdr:rowOff>
    </xdr:from>
    <xdr:to>
      <xdr:col>15</xdr:col>
      <xdr:colOff>508000</xdr:colOff>
      <xdr:row>47</xdr:row>
      <xdr:rowOff>19050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729235" y="9550400"/>
          <a:ext cx="1986265" cy="558800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事業番号はプルダウンから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選択してください。</a:t>
          </a:r>
        </a:p>
      </xdr:txBody>
    </xdr:sp>
    <xdr:clientData/>
  </xdr:twoCellAnchor>
  <xdr:twoCellAnchor>
    <xdr:from>
      <xdr:col>3</xdr:col>
      <xdr:colOff>0</xdr:colOff>
      <xdr:row>41</xdr:row>
      <xdr:rowOff>146050</xdr:rowOff>
    </xdr:from>
    <xdr:to>
      <xdr:col>13</xdr:col>
      <xdr:colOff>552452</xdr:colOff>
      <xdr:row>44</xdr:row>
      <xdr:rowOff>146050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 bwMode="auto">
        <a:xfrm flipH="1" flipV="1">
          <a:off x="2082800" y="9309100"/>
          <a:ext cx="5626102" cy="469900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561579</xdr:colOff>
      <xdr:row>30</xdr:row>
      <xdr:rowOff>103095</xdr:rowOff>
    </xdr:from>
    <xdr:to>
      <xdr:col>22</xdr:col>
      <xdr:colOff>48559</xdr:colOff>
      <xdr:row>34</xdr:row>
      <xdr:rowOff>0</xdr:rowOff>
    </xdr:to>
    <xdr:sp macro="" textlink="">
      <xdr:nvSpPr>
        <xdr:cNvPr id="15" name="角丸四角形吹き出し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1521679" y="7151595"/>
          <a:ext cx="2001580" cy="750047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OK</a:t>
          </a:r>
          <a:r>
            <a:rPr kumimoji="1" lang="ja-JP" altLang="en-US" sz="1100">
              <a:solidFill>
                <a:sysClr val="windowText" lastClr="000000"/>
              </a:solidFill>
            </a:rPr>
            <a:t>となっていることをご確認ください。</a:t>
          </a:r>
        </a:p>
      </xdr:txBody>
    </xdr:sp>
    <xdr:clientData/>
  </xdr:twoCellAnchor>
  <xdr:twoCellAnchor>
    <xdr:from>
      <xdr:col>17</xdr:col>
      <xdr:colOff>537883</xdr:colOff>
      <xdr:row>31</xdr:row>
      <xdr:rowOff>134472</xdr:rowOff>
    </xdr:from>
    <xdr:to>
      <xdr:col>18</xdr:col>
      <xdr:colOff>586071</xdr:colOff>
      <xdr:row>37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 bwMode="auto">
        <a:xfrm flipH="1">
          <a:off x="10869333" y="7360772"/>
          <a:ext cx="676838" cy="989478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21"/>
  <sheetViews>
    <sheetView view="pageBreakPreview" zoomScale="85" zoomScaleNormal="70" zoomScaleSheetLayoutView="85" workbookViewId="0">
      <selection activeCell="B33" sqref="B33:E33"/>
    </sheetView>
  </sheetViews>
  <sheetFormatPr defaultColWidth="9" defaultRowHeight="12" x14ac:dyDescent="0.2"/>
  <cols>
    <col min="1" max="1" width="14" style="2" customWidth="1"/>
    <col min="2" max="2" width="10.109375" style="2" customWidth="1"/>
    <col min="3" max="3" width="5.44140625" style="2" customWidth="1"/>
    <col min="4" max="4" width="21.33203125" style="2" customWidth="1"/>
    <col min="5" max="5" width="8.21875" style="2" customWidth="1"/>
    <col min="6" max="6" width="2.44140625" style="9" customWidth="1"/>
    <col min="7" max="7" width="6.33203125" style="2" customWidth="1"/>
    <col min="8" max="8" width="6" style="2" customWidth="1"/>
    <col min="9" max="9" width="2.44140625" style="2" customWidth="1"/>
    <col min="10" max="10" width="6.33203125" style="2" customWidth="1"/>
    <col min="11" max="11" width="6" style="2" customWidth="1"/>
    <col min="12" max="12" width="2.44140625" style="9" customWidth="1"/>
    <col min="13" max="13" width="10.88671875" style="2" customWidth="1"/>
    <col min="14" max="14" width="21.88671875" style="2" customWidth="1"/>
    <col min="15" max="27" width="9" style="2" hidden="1" customWidth="1"/>
    <col min="28" max="35" width="9" style="2" customWidth="1"/>
    <col min="36" max="16384" width="9" style="2"/>
  </cols>
  <sheetData>
    <row r="1" spans="1:27" ht="20.100000000000001" customHeight="1" x14ac:dyDescent="0.2">
      <c r="A1" s="1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2" t="s">
        <v>106</v>
      </c>
      <c r="Q1" s="2" t="s">
        <v>107</v>
      </c>
      <c r="R1" s="2" t="s">
        <v>108</v>
      </c>
      <c r="S1" s="2" t="s">
        <v>109</v>
      </c>
      <c r="T1" s="2" t="s">
        <v>110</v>
      </c>
      <c r="U1" s="2" t="s">
        <v>111</v>
      </c>
      <c r="V1" s="2" t="s">
        <v>4</v>
      </c>
      <c r="W1" s="2" t="s">
        <v>112</v>
      </c>
      <c r="X1" s="2" t="s">
        <v>113</v>
      </c>
      <c r="Y1" s="2" t="s">
        <v>114</v>
      </c>
      <c r="Z1" s="2" t="s">
        <v>115</v>
      </c>
      <c r="AA1" s="2" t="s">
        <v>116</v>
      </c>
    </row>
    <row r="2" spans="1:27" ht="20.100000000000001" customHeight="1" x14ac:dyDescent="0.2">
      <c r="A2" s="1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6" spans="1:27" ht="78" customHeight="1" x14ac:dyDescent="0.2"/>
    <row r="7" spans="1:27" ht="19.2" x14ac:dyDescent="0.2">
      <c r="A7" s="5" t="s">
        <v>5</v>
      </c>
      <c r="B7" s="3"/>
      <c r="C7" s="3"/>
      <c r="D7" s="3"/>
      <c r="E7" s="3"/>
    </row>
    <row r="8" spans="1:27" ht="24.75" customHeight="1" x14ac:dyDescent="0.2">
      <c r="A8" s="6" t="s">
        <v>6</v>
      </c>
      <c r="B8" s="130" t="s">
        <v>7</v>
      </c>
      <c r="C8" s="131"/>
      <c r="D8" s="78" t="s">
        <v>8</v>
      </c>
      <c r="E8" s="132" t="s">
        <v>117</v>
      </c>
      <c r="F8" s="132"/>
      <c r="G8" s="132"/>
      <c r="H8" s="132"/>
      <c r="I8" s="132"/>
      <c r="J8" s="132"/>
      <c r="K8" s="132"/>
      <c r="L8" s="132"/>
      <c r="M8" s="132"/>
      <c r="N8" s="132"/>
    </row>
    <row r="9" spans="1:27" ht="19.2" x14ac:dyDescent="0.2">
      <c r="A9" s="79"/>
      <c r="B9" s="133"/>
      <c r="C9" s="134"/>
      <c r="D9" s="79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27" ht="19.2" x14ac:dyDescent="0.2">
      <c r="A10" s="79"/>
      <c r="B10" s="133"/>
      <c r="C10" s="134"/>
      <c r="D10" s="79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27" ht="19.2" x14ac:dyDescent="0.2">
      <c r="A11" s="79"/>
      <c r="B11" s="133"/>
      <c r="C11" s="134"/>
      <c r="D11" s="79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27" ht="19.2" x14ac:dyDescent="0.2">
      <c r="A12" s="79"/>
      <c r="B12" s="133"/>
      <c r="C12" s="134"/>
      <c r="D12" s="79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27" ht="19.2" x14ac:dyDescent="0.2">
      <c r="A13" s="79"/>
      <c r="B13" s="133"/>
      <c r="C13" s="134"/>
      <c r="D13" s="79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27" ht="19.2" x14ac:dyDescent="0.2">
      <c r="A14" s="79"/>
      <c r="B14" s="133"/>
      <c r="C14" s="134"/>
      <c r="D14" s="79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27" ht="19.2" x14ac:dyDescent="0.2">
      <c r="A15" s="79"/>
      <c r="B15" s="133"/>
      <c r="C15" s="134"/>
      <c r="D15" s="79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27" ht="19.2" x14ac:dyDescent="0.2">
      <c r="A16" s="79"/>
      <c r="B16" s="133"/>
      <c r="C16" s="134"/>
      <c r="D16" s="79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9.2" x14ac:dyDescent="0.2">
      <c r="A17" s="79"/>
      <c r="B17" s="133"/>
      <c r="C17" s="134"/>
      <c r="D17" s="79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19.2" x14ac:dyDescent="0.2">
      <c r="A18" s="79"/>
      <c r="B18" s="133"/>
      <c r="C18" s="134"/>
      <c r="D18" s="79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9.2" x14ac:dyDescent="0.2">
      <c r="A19" s="79"/>
      <c r="B19" s="133"/>
      <c r="C19" s="134"/>
      <c r="D19" s="79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4" ht="4.95" customHeight="1" x14ac:dyDescent="0.2"/>
    <row r="21" spans="1:14" ht="16.2" x14ac:dyDescent="0.2">
      <c r="A21" s="80" t="s">
        <v>21</v>
      </c>
      <c r="B21" s="11"/>
      <c r="C21" s="81"/>
      <c r="D21" s="12"/>
      <c r="E21" s="13"/>
      <c r="F21" s="13"/>
      <c r="G21" s="14"/>
      <c r="H21" s="15"/>
      <c r="I21" s="14"/>
    </row>
    <row r="22" spans="1:14" ht="14.4" x14ac:dyDescent="0.2">
      <c r="A22" s="136" t="s">
        <v>22</v>
      </c>
      <c r="B22" s="136"/>
      <c r="C22" s="136"/>
      <c r="D22" s="16" t="s">
        <v>23</v>
      </c>
      <c r="F22" s="2"/>
      <c r="J22" s="9"/>
      <c r="L22" s="2"/>
    </row>
    <row r="23" spans="1:14" ht="14.4" x14ac:dyDescent="0.2">
      <c r="A23" s="137" t="s">
        <v>24</v>
      </c>
      <c r="B23" s="137"/>
      <c r="C23" s="137"/>
      <c r="D23" s="82">
        <f>ROUNDUP(D25*D26,-4)</f>
        <v>0</v>
      </c>
      <c r="E23" s="138" t="s">
        <v>222</v>
      </c>
      <c r="F23" s="139"/>
      <c r="G23" s="139"/>
      <c r="H23" s="139"/>
      <c r="I23" s="139"/>
      <c r="J23" s="139"/>
      <c r="K23" s="139"/>
      <c r="L23" s="2"/>
    </row>
    <row r="24" spans="1:14" ht="13.2" customHeight="1" x14ac:dyDescent="0.2">
      <c r="A24" s="157" t="s">
        <v>25</v>
      </c>
      <c r="B24" s="157"/>
      <c r="C24" s="157"/>
      <c r="D24" s="18">
        <f>D25-D23</f>
        <v>0</v>
      </c>
      <c r="E24" s="158" t="s">
        <v>26</v>
      </c>
      <c r="F24" s="159"/>
      <c r="J24" s="9"/>
      <c r="L24" s="2"/>
    </row>
    <row r="25" spans="1:14" ht="14.4" x14ac:dyDescent="0.2">
      <c r="A25" s="160" t="s">
        <v>27</v>
      </c>
      <c r="B25" s="160"/>
      <c r="C25" s="160"/>
      <c r="D25" s="19">
        <f>M104</f>
        <v>0</v>
      </c>
      <c r="E25" s="158" t="s">
        <v>26</v>
      </c>
      <c r="F25" s="159"/>
      <c r="J25" s="9"/>
      <c r="L25" s="2"/>
    </row>
    <row r="26" spans="1:14" ht="13.35" customHeight="1" x14ac:dyDescent="0.2">
      <c r="A26" s="160" t="s">
        <v>28</v>
      </c>
      <c r="B26" s="160"/>
      <c r="C26" s="160"/>
      <c r="D26" s="83">
        <v>0.8</v>
      </c>
      <c r="E26" s="158" t="s">
        <v>29</v>
      </c>
      <c r="F26" s="159"/>
      <c r="J26" s="9"/>
      <c r="L26" s="2"/>
    </row>
    <row r="28" spans="1:14" ht="14.4" x14ac:dyDescent="0.2">
      <c r="A28" s="140" t="s">
        <v>30</v>
      </c>
      <c r="B28" s="140"/>
      <c r="C28" s="140"/>
      <c r="D28" s="140"/>
      <c r="E28" s="140"/>
      <c r="F28" s="141" t="s">
        <v>31</v>
      </c>
      <c r="G28" s="142"/>
      <c r="H28" s="143"/>
      <c r="I28" s="147" t="s">
        <v>118</v>
      </c>
      <c r="J28" s="148"/>
      <c r="K28" s="149"/>
    </row>
    <row r="29" spans="1:14" ht="14.4" x14ac:dyDescent="0.2">
      <c r="A29" s="21" t="s">
        <v>33</v>
      </c>
      <c r="B29" s="153" t="s">
        <v>34</v>
      </c>
      <c r="C29" s="153"/>
      <c r="D29" s="153"/>
      <c r="E29" s="153"/>
      <c r="F29" s="144"/>
      <c r="G29" s="145"/>
      <c r="H29" s="146"/>
      <c r="I29" s="150"/>
      <c r="J29" s="151"/>
      <c r="K29" s="152"/>
    </row>
    <row r="30" spans="1:14" ht="14.4" x14ac:dyDescent="0.2">
      <c r="A30" s="22"/>
      <c r="B30" s="154"/>
      <c r="C30" s="154"/>
      <c r="D30" s="154"/>
      <c r="E30" s="154"/>
      <c r="F30" s="155" t="str">
        <f>IF(SUMIF(C42:C101,A30,M42:M101)=0,"",SUMIF(C42:C101,A30,M42:M101))</f>
        <v/>
      </c>
      <c r="G30" s="155"/>
      <c r="H30" s="155"/>
      <c r="I30" s="156" t="str">
        <f t="shared" ref="I30:I36" si="0">IF(ISERROR(F30/F$38), "", F30/F$38)</f>
        <v/>
      </c>
      <c r="J30" s="156"/>
      <c r="K30" s="156"/>
    </row>
    <row r="31" spans="1:14" ht="14.4" x14ac:dyDescent="0.2">
      <c r="A31" s="22"/>
      <c r="B31" s="154"/>
      <c r="C31" s="154"/>
      <c r="D31" s="154"/>
      <c r="E31" s="154"/>
      <c r="F31" s="155" t="str">
        <f>IF(SUMIF(C42:C101,A31,M42:M101)=0,"",SUMIF(C42:C101,A31,M42:M101))</f>
        <v/>
      </c>
      <c r="G31" s="155"/>
      <c r="H31" s="155"/>
      <c r="I31" s="156" t="str">
        <f t="shared" si="0"/>
        <v/>
      </c>
      <c r="J31" s="156"/>
      <c r="K31" s="156"/>
    </row>
    <row r="32" spans="1:14" ht="14.4" x14ac:dyDescent="0.2">
      <c r="A32" s="22"/>
      <c r="B32" s="154"/>
      <c r="C32" s="154"/>
      <c r="D32" s="154"/>
      <c r="E32" s="154"/>
      <c r="F32" s="155" t="str">
        <f>IF(SUMIF(C42:C101,A32,M42:M101)=0,"",SUMIF(C42:C101,A32,M42:M101))</f>
        <v/>
      </c>
      <c r="G32" s="155"/>
      <c r="H32" s="155"/>
      <c r="I32" s="156" t="str">
        <f t="shared" si="0"/>
        <v/>
      </c>
      <c r="J32" s="156"/>
      <c r="K32" s="156"/>
    </row>
    <row r="33" spans="1:33" ht="14.4" x14ac:dyDescent="0.2">
      <c r="A33" s="22"/>
      <c r="B33" s="154"/>
      <c r="C33" s="154"/>
      <c r="D33" s="154"/>
      <c r="E33" s="154"/>
      <c r="F33" s="155" t="str">
        <f>IF(SUMIF(C43:C102,A33,M43:M102)=0,"",SUMIF(C43:C102,A33,M43:M102))</f>
        <v/>
      </c>
      <c r="G33" s="155"/>
      <c r="H33" s="155"/>
      <c r="I33" s="156" t="str">
        <f t="shared" si="0"/>
        <v/>
      </c>
      <c r="J33" s="156"/>
      <c r="K33" s="156"/>
    </row>
    <row r="34" spans="1:33" ht="14.4" x14ac:dyDescent="0.2">
      <c r="A34" s="22"/>
      <c r="B34" s="154"/>
      <c r="C34" s="154"/>
      <c r="D34" s="154"/>
      <c r="E34" s="154"/>
      <c r="F34" s="155" t="str">
        <f>IF(SUMIF(C42:C101,A34,M42:M101)=0,"",SUMIF(C42:C101,A34,M42:M101))</f>
        <v/>
      </c>
      <c r="G34" s="155"/>
      <c r="H34" s="155"/>
      <c r="I34" s="156" t="str">
        <f t="shared" si="0"/>
        <v/>
      </c>
      <c r="J34" s="156"/>
      <c r="K34" s="156"/>
    </row>
    <row r="35" spans="1:33" ht="14.4" x14ac:dyDescent="0.2">
      <c r="A35" s="22"/>
      <c r="B35" s="154"/>
      <c r="C35" s="154"/>
      <c r="D35" s="154"/>
      <c r="E35" s="154"/>
      <c r="F35" s="155" t="str">
        <f>IF(SUMIF(C42:C101,A35,M42:M101)=0,"",SUMIF(C42:C101,A35,M42:M101))</f>
        <v/>
      </c>
      <c r="G35" s="155"/>
      <c r="H35" s="155"/>
      <c r="I35" s="156" t="str">
        <f t="shared" si="0"/>
        <v/>
      </c>
      <c r="J35" s="156"/>
      <c r="K35" s="156"/>
      <c r="AB35" s="161" t="s">
        <v>125</v>
      </c>
      <c r="AC35" s="161"/>
      <c r="AD35" s="161"/>
      <c r="AE35" s="161"/>
    </row>
    <row r="36" spans="1:33" ht="14.4" x14ac:dyDescent="0.2">
      <c r="A36" s="22"/>
      <c r="B36" s="154"/>
      <c r="C36" s="154"/>
      <c r="D36" s="154"/>
      <c r="E36" s="154"/>
      <c r="F36" s="155" t="str">
        <f>IF(SUMIF(C42:C101,A36,M42:M101)=0,"",SUMIF(C42:C101,A36,M42:M101))</f>
        <v/>
      </c>
      <c r="G36" s="155"/>
      <c r="H36" s="155"/>
      <c r="I36" s="156" t="str">
        <f t="shared" si="0"/>
        <v/>
      </c>
      <c r="J36" s="156"/>
      <c r="K36" s="156"/>
      <c r="AB36" s="162" t="str">
        <f>IF(AND(D25=F38,F38=M104,D25=M104),"OK","事業費総額が相違しておりますのでご修正ください。")</f>
        <v>事業費総額が相違しておりますのでご修正ください。</v>
      </c>
      <c r="AC36" s="162"/>
      <c r="AD36" s="162"/>
      <c r="AE36" s="162"/>
    </row>
    <row r="37" spans="1:33" ht="14.4" x14ac:dyDescent="0.2">
      <c r="A37" s="24"/>
      <c r="B37" s="163" t="s">
        <v>119</v>
      </c>
      <c r="C37" s="163"/>
      <c r="D37" s="163"/>
      <c r="E37" s="163"/>
      <c r="F37" s="155" t="str">
        <f>IF(M103=0,"",M103)</f>
        <v/>
      </c>
      <c r="G37" s="155"/>
      <c r="H37" s="155"/>
      <c r="I37" s="155"/>
      <c r="J37" s="155"/>
      <c r="K37" s="155"/>
      <c r="AB37" s="162"/>
      <c r="AC37" s="162"/>
      <c r="AD37" s="162"/>
      <c r="AE37" s="162"/>
    </row>
    <row r="38" spans="1:33" ht="14.4" x14ac:dyDescent="0.2">
      <c r="A38" s="24"/>
      <c r="B38" s="175" t="s">
        <v>38</v>
      </c>
      <c r="C38" s="175"/>
      <c r="D38" s="175"/>
      <c r="E38" s="175"/>
      <c r="F38" s="176" t="str">
        <f>IF(SUM(F30:H37)=0,"",SUM(F30:H37))</f>
        <v/>
      </c>
      <c r="G38" s="176"/>
      <c r="H38" s="176"/>
      <c r="I38" s="156" t="str">
        <f>IF(SUM(I30:K36)=0,"",SUM(I30:K36))</f>
        <v/>
      </c>
      <c r="J38" s="156"/>
      <c r="K38" s="156"/>
      <c r="AB38" s="162"/>
      <c r="AC38" s="162"/>
      <c r="AD38" s="162"/>
      <c r="AE38" s="162"/>
    </row>
    <row r="39" spans="1:33" ht="13.2" x14ac:dyDescent="0.2">
      <c r="AB39" s="25" t="s">
        <v>132</v>
      </c>
      <c r="AC39" s="25"/>
      <c r="AD39" s="25"/>
      <c r="AE39" s="25"/>
      <c r="AF39" s="84"/>
      <c r="AG39" s="84"/>
    </row>
    <row r="40" spans="1:33" s="9" customFormat="1" ht="13.35" customHeight="1" x14ac:dyDescent="0.2">
      <c r="A40" s="177" t="s">
        <v>39</v>
      </c>
      <c r="B40" s="179" t="s">
        <v>40</v>
      </c>
      <c r="C40" s="179" t="s">
        <v>33</v>
      </c>
      <c r="D40" s="181" t="s">
        <v>41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AB40" s="25" t="s">
        <v>133</v>
      </c>
      <c r="AC40" s="85"/>
      <c r="AD40" s="85"/>
      <c r="AE40" s="85"/>
      <c r="AF40" s="86"/>
      <c r="AG40" s="86"/>
    </row>
    <row r="41" spans="1:33" s="9" customFormat="1" ht="24" x14ac:dyDescent="0.2">
      <c r="A41" s="178"/>
      <c r="B41" s="180"/>
      <c r="C41" s="180"/>
      <c r="D41" s="28" t="s">
        <v>42</v>
      </c>
      <c r="E41" s="87" t="s">
        <v>120</v>
      </c>
      <c r="F41" s="28" t="s">
        <v>44</v>
      </c>
      <c r="G41" s="28" t="s">
        <v>45</v>
      </c>
      <c r="H41" s="28" t="s">
        <v>46</v>
      </c>
      <c r="I41" s="28" t="s">
        <v>44</v>
      </c>
      <c r="J41" s="28" t="s">
        <v>45</v>
      </c>
      <c r="K41" s="28" t="s">
        <v>46</v>
      </c>
      <c r="L41" s="30"/>
      <c r="M41" s="88" t="s">
        <v>47</v>
      </c>
      <c r="N41" s="28" t="s">
        <v>121</v>
      </c>
      <c r="AB41" s="26" t="s">
        <v>127</v>
      </c>
      <c r="AC41" s="85"/>
      <c r="AD41" s="85"/>
      <c r="AE41" s="85"/>
      <c r="AF41" s="86"/>
      <c r="AG41" s="86"/>
    </row>
    <row r="42" spans="1:33" ht="13.2" x14ac:dyDescent="0.2">
      <c r="A42" s="89"/>
      <c r="B42" s="59" t="str">
        <f>IF(SUM(M42:M46)=0,"",SUM(M42:M46))</f>
        <v/>
      </c>
      <c r="C42" s="35"/>
      <c r="D42" s="90"/>
      <c r="E42" s="91"/>
      <c r="F42" s="47" t="str">
        <f t="shared" ref="F42:F101" si="1">IF(E42="","","×")</f>
        <v/>
      </c>
      <c r="G42" s="92"/>
      <c r="H42" s="93"/>
      <c r="I42" s="47" t="str">
        <f t="shared" ref="I42:I101" si="2">IF(G42="","","×")</f>
        <v/>
      </c>
      <c r="J42" s="92"/>
      <c r="K42" s="93"/>
      <c r="L42" s="94" t="str">
        <f t="shared" ref="L42:L101" si="3">IF(J42="","","＝")</f>
        <v/>
      </c>
      <c r="M42" s="59" t="str">
        <f>IF(E42*IF(G42="",1,G42)*IF(J42="",1,J42)=0,"",E42*IF(G42="",1,G42)*IF(J42="",1,J42))</f>
        <v/>
      </c>
      <c r="N42" s="95"/>
      <c r="AB42" s="32" t="s">
        <v>128</v>
      </c>
      <c r="AC42" s="25"/>
      <c r="AD42" s="25"/>
      <c r="AE42" s="25"/>
      <c r="AF42" s="84"/>
      <c r="AG42" s="84"/>
    </row>
    <row r="43" spans="1:33" ht="13.2" x14ac:dyDescent="0.2">
      <c r="A43" s="96"/>
      <c r="B43" s="61"/>
      <c r="C43" s="35"/>
      <c r="D43" s="97"/>
      <c r="E43" s="98"/>
      <c r="F43" s="47" t="str">
        <f t="shared" si="1"/>
        <v/>
      </c>
      <c r="G43" s="99"/>
      <c r="H43" s="100"/>
      <c r="I43" s="47" t="str">
        <f t="shared" si="2"/>
        <v/>
      </c>
      <c r="J43" s="99"/>
      <c r="K43" s="100"/>
      <c r="L43" s="101" t="str">
        <f t="shared" si="3"/>
        <v/>
      </c>
      <c r="M43" s="61" t="str">
        <f t="shared" ref="M43:M101" si="4">IF(E43*IF(G43="",1,G43)*IF(J43="",1,J43)=0,"",E43*IF(G43="",1,G43)*IF(J43="",1,J43))</f>
        <v/>
      </c>
      <c r="N43" s="102"/>
      <c r="AB43" s="32" t="s">
        <v>134</v>
      </c>
    </row>
    <row r="44" spans="1:33" x14ac:dyDescent="0.2">
      <c r="A44" s="96"/>
      <c r="B44" s="61"/>
      <c r="C44" s="35"/>
      <c r="D44" s="97"/>
      <c r="E44" s="98"/>
      <c r="F44" s="47" t="str">
        <f t="shared" si="1"/>
        <v/>
      </c>
      <c r="G44" s="99"/>
      <c r="H44" s="100"/>
      <c r="I44" s="47" t="str">
        <f t="shared" si="2"/>
        <v/>
      </c>
      <c r="J44" s="99"/>
      <c r="K44" s="100"/>
      <c r="L44" s="101" t="str">
        <f t="shared" si="3"/>
        <v/>
      </c>
      <c r="M44" s="61" t="str">
        <f t="shared" si="4"/>
        <v/>
      </c>
      <c r="N44" s="102"/>
      <c r="AC44" s="103" t="s">
        <v>221</v>
      </c>
    </row>
    <row r="45" spans="1:33" x14ac:dyDescent="0.2">
      <c r="A45" s="96"/>
      <c r="B45" s="61"/>
      <c r="C45" s="35"/>
      <c r="D45" s="97"/>
      <c r="E45" s="98"/>
      <c r="F45" s="47" t="str">
        <f t="shared" si="1"/>
        <v/>
      </c>
      <c r="G45" s="99"/>
      <c r="H45" s="100"/>
      <c r="I45" s="47" t="str">
        <f t="shared" si="2"/>
        <v/>
      </c>
      <c r="J45" s="99"/>
      <c r="K45" s="100"/>
      <c r="L45" s="101" t="str">
        <f t="shared" si="3"/>
        <v/>
      </c>
      <c r="M45" s="61" t="str">
        <f t="shared" si="4"/>
        <v/>
      </c>
      <c r="N45" s="102"/>
    </row>
    <row r="46" spans="1:33" x14ac:dyDescent="0.2">
      <c r="A46" s="96"/>
      <c r="B46" s="61"/>
      <c r="C46" s="52"/>
      <c r="D46" s="97"/>
      <c r="E46" s="98"/>
      <c r="F46" s="47" t="str">
        <f t="shared" si="1"/>
        <v/>
      </c>
      <c r="G46" s="99"/>
      <c r="H46" s="100"/>
      <c r="I46" s="47" t="str">
        <f t="shared" si="2"/>
        <v/>
      </c>
      <c r="J46" s="99"/>
      <c r="K46" s="100"/>
      <c r="L46" s="104" t="str">
        <f t="shared" si="3"/>
        <v/>
      </c>
      <c r="M46" s="67" t="str">
        <f t="shared" si="4"/>
        <v/>
      </c>
      <c r="N46" s="102"/>
    </row>
    <row r="47" spans="1:33" x14ac:dyDescent="0.2">
      <c r="A47" s="89"/>
      <c r="B47" s="59" t="str">
        <f>IF(SUM(M47:M51)=0,"",SUM(M47:M51))</f>
        <v/>
      </c>
      <c r="C47" s="35"/>
      <c r="D47" s="90"/>
      <c r="E47" s="91"/>
      <c r="F47" s="38" t="str">
        <f t="shared" si="1"/>
        <v/>
      </c>
      <c r="G47" s="92"/>
      <c r="H47" s="93"/>
      <c r="I47" s="38" t="str">
        <f t="shared" si="2"/>
        <v/>
      </c>
      <c r="J47" s="92"/>
      <c r="K47" s="93"/>
      <c r="L47" s="94" t="str">
        <f t="shared" si="3"/>
        <v/>
      </c>
      <c r="M47" s="59" t="str">
        <f t="shared" si="4"/>
        <v/>
      </c>
      <c r="N47" s="95"/>
    </row>
    <row r="48" spans="1:33" x14ac:dyDescent="0.2">
      <c r="A48" s="96"/>
      <c r="B48" s="61"/>
      <c r="C48" s="35"/>
      <c r="D48" s="97"/>
      <c r="E48" s="98"/>
      <c r="F48" s="47" t="str">
        <f t="shared" si="1"/>
        <v/>
      </c>
      <c r="G48" s="99"/>
      <c r="H48" s="100"/>
      <c r="I48" s="47" t="str">
        <f t="shared" si="2"/>
        <v/>
      </c>
      <c r="J48" s="99"/>
      <c r="K48" s="100"/>
      <c r="L48" s="101" t="str">
        <f t="shared" si="3"/>
        <v/>
      </c>
      <c r="M48" s="61" t="str">
        <f t="shared" si="4"/>
        <v/>
      </c>
      <c r="N48" s="102"/>
    </row>
    <row r="49" spans="1:14" x14ac:dyDescent="0.2">
      <c r="A49" s="96"/>
      <c r="B49" s="61"/>
      <c r="C49" s="35"/>
      <c r="D49" s="97"/>
      <c r="E49" s="98"/>
      <c r="F49" s="47" t="str">
        <f t="shared" si="1"/>
        <v/>
      </c>
      <c r="G49" s="99"/>
      <c r="H49" s="100"/>
      <c r="I49" s="47" t="str">
        <f t="shared" si="2"/>
        <v/>
      </c>
      <c r="J49" s="99"/>
      <c r="K49" s="100"/>
      <c r="L49" s="101" t="str">
        <f t="shared" si="3"/>
        <v/>
      </c>
      <c r="M49" s="61" t="str">
        <f t="shared" si="4"/>
        <v/>
      </c>
      <c r="N49" s="102"/>
    </row>
    <row r="50" spans="1:14" x14ac:dyDescent="0.2">
      <c r="A50" s="96"/>
      <c r="B50" s="61"/>
      <c r="C50" s="35"/>
      <c r="D50" s="97"/>
      <c r="E50" s="98"/>
      <c r="F50" s="47" t="str">
        <f t="shared" si="1"/>
        <v/>
      </c>
      <c r="G50" s="99"/>
      <c r="H50" s="100"/>
      <c r="I50" s="47" t="str">
        <f t="shared" si="2"/>
        <v/>
      </c>
      <c r="J50" s="99"/>
      <c r="K50" s="100"/>
      <c r="L50" s="101" t="str">
        <f t="shared" si="3"/>
        <v/>
      </c>
      <c r="M50" s="61" t="str">
        <f t="shared" si="4"/>
        <v/>
      </c>
      <c r="N50" s="102"/>
    </row>
    <row r="51" spans="1:14" x14ac:dyDescent="0.2">
      <c r="A51" s="96"/>
      <c r="B51" s="61"/>
      <c r="C51" s="52"/>
      <c r="D51" s="97"/>
      <c r="E51" s="105"/>
      <c r="F51" s="54" t="str">
        <f t="shared" si="1"/>
        <v/>
      </c>
      <c r="G51" s="99"/>
      <c r="H51" s="100"/>
      <c r="I51" s="54" t="str">
        <f t="shared" si="2"/>
        <v/>
      </c>
      <c r="J51" s="99"/>
      <c r="K51" s="100"/>
      <c r="L51" s="104" t="str">
        <f t="shared" si="3"/>
        <v/>
      </c>
      <c r="M51" s="67" t="str">
        <f t="shared" si="4"/>
        <v/>
      </c>
      <c r="N51" s="106"/>
    </row>
    <row r="52" spans="1:14" x14ac:dyDescent="0.2">
      <c r="A52" s="89"/>
      <c r="B52" s="59" t="str">
        <f>IF(SUM(M52:M56)=0,"",SUM(M52:M56))</f>
        <v/>
      </c>
      <c r="C52" s="35"/>
      <c r="D52" s="90"/>
      <c r="E52" s="98"/>
      <c r="F52" s="47" t="str">
        <f t="shared" si="1"/>
        <v/>
      </c>
      <c r="G52" s="92"/>
      <c r="H52" s="93"/>
      <c r="I52" s="47" t="str">
        <f t="shared" si="2"/>
        <v/>
      </c>
      <c r="J52" s="92"/>
      <c r="K52" s="93"/>
      <c r="L52" s="94" t="str">
        <f t="shared" si="3"/>
        <v/>
      </c>
      <c r="M52" s="59" t="str">
        <f t="shared" si="4"/>
        <v/>
      </c>
      <c r="N52" s="95"/>
    </row>
    <row r="53" spans="1:14" x14ac:dyDescent="0.2">
      <c r="A53" s="96"/>
      <c r="B53" s="61"/>
      <c r="C53" s="35"/>
      <c r="D53" s="97"/>
      <c r="E53" s="98"/>
      <c r="F53" s="47" t="str">
        <f t="shared" si="1"/>
        <v/>
      </c>
      <c r="G53" s="99"/>
      <c r="H53" s="100"/>
      <c r="I53" s="47" t="str">
        <f t="shared" si="2"/>
        <v/>
      </c>
      <c r="J53" s="99"/>
      <c r="K53" s="100"/>
      <c r="L53" s="101" t="str">
        <f t="shared" si="3"/>
        <v/>
      </c>
      <c r="M53" s="61" t="str">
        <f t="shared" si="4"/>
        <v/>
      </c>
      <c r="N53" s="102"/>
    </row>
    <row r="54" spans="1:14" x14ac:dyDescent="0.2">
      <c r="A54" s="96"/>
      <c r="B54" s="61"/>
      <c r="C54" s="35"/>
      <c r="D54" s="97"/>
      <c r="E54" s="98"/>
      <c r="F54" s="47" t="str">
        <f t="shared" si="1"/>
        <v/>
      </c>
      <c r="G54" s="99"/>
      <c r="H54" s="100"/>
      <c r="I54" s="47" t="str">
        <f t="shared" si="2"/>
        <v/>
      </c>
      <c r="J54" s="99"/>
      <c r="K54" s="100"/>
      <c r="L54" s="101" t="str">
        <f t="shared" si="3"/>
        <v/>
      </c>
      <c r="M54" s="61" t="str">
        <f t="shared" si="4"/>
        <v/>
      </c>
      <c r="N54" s="102"/>
    </row>
    <row r="55" spans="1:14" x14ac:dyDescent="0.2">
      <c r="A55" s="96"/>
      <c r="B55" s="61"/>
      <c r="C55" s="35"/>
      <c r="D55" s="97"/>
      <c r="E55" s="98"/>
      <c r="F55" s="47" t="str">
        <f t="shared" si="1"/>
        <v/>
      </c>
      <c r="G55" s="99"/>
      <c r="H55" s="100"/>
      <c r="I55" s="47" t="str">
        <f t="shared" si="2"/>
        <v/>
      </c>
      <c r="J55" s="99"/>
      <c r="K55" s="100"/>
      <c r="L55" s="101" t="str">
        <f t="shared" si="3"/>
        <v/>
      </c>
      <c r="M55" s="61" t="str">
        <f t="shared" si="4"/>
        <v/>
      </c>
      <c r="N55" s="102"/>
    </row>
    <row r="56" spans="1:14" x14ac:dyDescent="0.2">
      <c r="A56" s="107"/>
      <c r="B56" s="61"/>
      <c r="C56" s="52"/>
      <c r="D56" s="108"/>
      <c r="E56" s="105"/>
      <c r="F56" s="47" t="str">
        <f t="shared" si="1"/>
        <v/>
      </c>
      <c r="G56" s="99"/>
      <c r="H56" s="100"/>
      <c r="I56" s="47" t="str">
        <f t="shared" si="2"/>
        <v/>
      </c>
      <c r="J56" s="99"/>
      <c r="K56" s="100"/>
      <c r="L56" s="104" t="str">
        <f t="shared" si="3"/>
        <v/>
      </c>
      <c r="M56" s="67" t="str">
        <f t="shared" si="4"/>
        <v/>
      </c>
      <c r="N56" s="106"/>
    </row>
    <row r="57" spans="1:14" x14ac:dyDescent="0.2">
      <c r="A57" s="109"/>
      <c r="B57" s="59" t="str">
        <f>IF(SUM(M57:M61)=0,"",SUM(M57:M61))</f>
        <v/>
      </c>
      <c r="C57" s="35"/>
      <c r="D57" s="97"/>
      <c r="E57" s="91"/>
      <c r="F57" s="47" t="str">
        <f t="shared" si="1"/>
        <v/>
      </c>
      <c r="G57" s="92"/>
      <c r="H57" s="93"/>
      <c r="I57" s="47" t="str">
        <f t="shared" si="2"/>
        <v/>
      </c>
      <c r="J57" s="92"/>
      <c r="K57" s="93"/>
      <c r="L57" s="94" t="str">
        <f t="shared" si="3"/>
        <v/>
      </c>
      <c r="M57" s="59" t="str">
        <f t="shared" si="4"/>
        <v/>
      </c>
      <c r="N57" s="102"/>
    </row>
    <row r="58" spans="1:14" x14ac:dyDescent="0.2">
      <c r="A58" s="96"/>
      <c r="B58" s="61"/>
      <c r="C58" s="35"/>
      <c r="D58" s="97"/>
      <c r="E58" s="98"/>
      <c r="F58" s="47" t="str">
        <f t="shared" si="1"/>
        <v/>
      </c>
      <c r="G58" s="99"/>
      <c r="H58" s="100"/>
      <c r="I58" s="47" t="str">
        <f t="shared" si="2"/>
        <v/>
      </c>
      <c r="J58" s="99"/>
      <c r="K58" s="100"/>
      <c r="L58" s="101" t="str">
        <f t="shared" si="3"/>
        <v/>
      </c>
      <c r="M58" s="61" t="str">
        <f t="shared" si="4"/>
        <v/>
      </c>
      <c r="N58" s="102"/>
    </row>
    <row r="59" spans="1:14" x14ac:dyDescent="0.2">
      <c r="A59" s="96"/>
      <c r="B59" s="61"/>
      <c r="C59" s="35"/>
      <c r="D59" s="97"/>
      <c r="E59" s="98"/>
      <c r="F59" s="47" t="str">
        <f t="shared" si="1"/>
        <v/>
      </c>
      <c r="G59" s="99"/>
      <c r="H59" s="100"/>
      <c r="I59" s="47" t="str">
        <f t="shared" si="2"/>
        <v/>
      </c>
      <c r="J59" s="99"/>
      <c r="K59" s="100"/>
      <c r="L59" s="101" t="str">
        <f t="shared" si="3"/>
        <v/>
      </c>
      <c r="M59" s="61" t="str">
        <f t="shared" si="4"/>
        <v/>
      </c>
      <c r="N59" s="102"/>
    </row>
    <row r="60" spans="1:14" x14ac:dyDescent="0.2">
      <c r="A60" s="96"/>
      <c r="B60" s="61"/>
      <c r="C60" s="35"/>
      <c r="D60" s="97"/>
      <c r="E60" s="98"/>
      <c r="F60" s="47" t="str">
        <f t="shared" si="1"/>
        <v/>
      </c>
      <c r="G60" s="99"/>
      <c r="H60" s="100"/>
      <c r="I60" s="47" t="str">
        <f t="shared" si="2"/>
        <v/>
      </c>
      <c r="J60" s="99"/>
      <c r="K60" s="100"/>
      <c r="L60" s="101" t="str">
        <f t="shared" si="3"/>
        <v/>
      </c>
      <c r="M60" s="61" t="str">
        <f t="shared" si="4"/>
        <v/>
      </c>
      <c r="N60" s="102"/>
    </row>
    <row r="61" spans="1:14" ht="12" customHeight="1" x14ac:dyDescent="0.2">
      <c r="A61" s="96"/>
      <c r="B61" s="61"/>
      <c r="C61" s="52"/>
      <c r="D61" s="97"/>
      <c r="E61" s="105"/>
      <c r="F61" s="47" t="str">
        <f t="shared" si="1"/>
        <v/>
      </c>
      <c r="G61" s="99"/>
      <c r="H61" s="100"/>
      <c r="I61" s="47" t="str">
        <f t="shared" si="2"/>
        <v/>
      </c>
      <c r="J61" s="99"/>
      <c r="K61" s="100"/>
      <c r="L61" s="104" t="str">
        <f t="shared" si="3"/>
        <v/>
      </c>
      <c r="M61" s="67" t="str">
        <f t="shared" si="4"/>
        <v/>
      </c>
      <c r="N61" s="102"/>
    </row>
    <row r="62" spans="1:14" x14ac:dyDescent="0.2">
      <c r="A62" s="89"/>
      <c r="B62" s="59" t="str">
        <f>IF(SUM(M62:M66)=0,"",SUM(M62:M66))</f>
        <v/>
      </c>
      <c r="C62" s="35"/>
      <c r="D62" s="90"/>
      <c r="E62" s="91"/>
      <c r="F62" s="38" t="str">
        <f t="shared" si="1"/>
        <v/>
      </c>
      <c r="G62" s="92"/>
      <c r="H62" s="93"/>
      <c r="I62" s="38" t="str">
        <f t="shared" si="2"/>
        <v/>
      </c>
      <c r="J62" s="92"/>
      <c r="K62" s="93"/>
      <c r="L62" s="94" t="str">
        <f t="shared" si="3"/>
        <v/>
      </c>
      <c r="M62" s="59" t="str">
        <f t="shared" si="4"/>
        <v/>
      </c>
      <c r="N62" s="95"/>
    </row>
    <row r="63" spans="1:14" x14ac:dyDescent="0.2">
      <c r="A63" s="96"/>
      <c r="B63" s="61"/>
      <c r="C63" s="35"/>
      <c r="D63" s="97"/>
      <c r="E63" s="98"/>
      <c r="F63" s="47" t="str">
        <f t="shared" si="1"/>
        <v/>
      </c>
      <c r="G63" s="99"/>
      <c r="H63" s="100"/>
      <c r="I63" s="47" t="str">
        <f t="shared" si="2"/>
        <v/>
      </c>
      <c r="J63" s="99"/>
      <c r="K63" s="100"/>
      <c r="L63" s="101" t="str">
        <f t="shared" si="3"/>
        <v/>
      </c>
      <c r="M63" s="61" t="str">
        <f t="shared" si="4"/>
        <v/>
      </c>
      <c r="N63" s="102"/>
    </row>
    <row r="64" spans="1:14" x14ac:dyDescent="0.2">
      <c r="A64" s="96"/>
      <c r="B64" s="61"/>
      <c r="C64" s="35"/>
      <c r="D64" s="97"/>
      <c r="E64" s="98"/>
      <c r="F64" s="47" t="str">
        <f t="shared" si="1"/>
        <v/>
      </c>
      <c r="G64" s="99"/>
      <c r="H64" s="100"/>
      <c r="I64" s="47" t="str">
        <f t="shared" si="2"/>
        <v/>
      </c>
      <c r="J64" s="99"/>
      <c r="K64" s="100"/>
      <c r="L64" s="101" t="str">
        <f t="shared" si="3"/>
        <v/>
      </c>
      <c r="M64" s="61" t="str">
        <f t="shared" si="4"/>
        <v/>
      </c>
      <c r="N64" s="102"/>
    </row>
    <row r="65" spans="1:14" x14ac:dyDescent="0.2">
      <c r="A65" s="96"/>
      <c r="B65" s="61"/>
      <c r="C65" s="35"/>
      <c r="D65" s="97"/>
      <c r="E65" s="98"/>
      <c r="F65" s="47" t="str">
        <f t="shared" si="1"/>
        <v/>
      </c>
      <c r="G65" s="99"/>
      <c r="H65" s="100"/>
      <c r="I65" s="47" t="str">
        <f t="shared" si="2"/>
        <v/>
      </c>
      <c r="J65" s="99"/>
      <c r="K65" s="100"/>
      <c r="L65" s="101" t="str">
        <f t="shared" si="3"/>
        <v/>
      </c>
      <c r="M65" s="61" t="str">
        <f t="shared" si="4"/>
        <v/>
      </c>
      <c r="N65" s="102"/>
    </row>
    <row r="66" spans="1:14" x14ac:dyDescent="0.2">
      <c r="A66" s="96"/>
      <c r="B66" s="61"/>
      <c r="C66" s="52"/>
      <c r="D66" s="97"/>
      <c r="E66" s="98"/>
      <c r="F66" s="54" t="str">
        <f t="shared" si="1"/>
        <v/>
      </c>
      <c r="G66" s="99"/>
      <c r="H66" s="100"/>
      <c r="I66" s="54" t="str">
        <f t="shared" si="2"/>
        <v/>
      </c>
      <c r="J66" s="99"/>
      <c r="K66" s="100"/>
      <c r="L66" s="104" t="str">
        <f t="shared" si="3"/>
        <v/>
      </c>
      <c r="M66" s="67" t="str">
        <f t="shared" si="4"/>
        <v/>
      </c>
      <c r="N66" s="102"/>
    </row>
    <row r="67" spans="1:14" x14ac:dyDescent="0.2">
      <c r="A67" s="89"/>
      <c r="B67" s="59" t="str">
        <f>IF(SUM(M67:M71)=0,"",SUM(M67:M71))</f>
        <v/>
      </c>
      <c r="C67" s="35"/>
      <c r="D67" s="90"/>
      <c r="E67" s="91"/>
      <c r="F67" s="47" t="str">
        <f t="shared" si="1"/>
        <v/>
      </c>
      <c r="G67" s="92"/>
      <c r="H67" s="93"/>
      <c r="I67" s="47" t="str">
        <f t="shared" si="2"/>
        <v/>
      </c>
      <c r="J67" s="92"/>
      <c r="K67" s="93"/>
      <c r="L67" s="94" t="str">
        <f t="shared" si="3"/>
        <v/>
      </c>
      <c r="M67" s="59" t="str">
        <f t="shared" si="4"/>
        <v/>
      </c>
      <c r="N67" s="95"/>
    </row>
    <row r="68" spans="1:14" x14ac:dyDescent="0.2">
      <c r="A68" s="96"/>
      <c r="B68" s="61"/>
      <c r="C68" s="35"/>
      <c r="D68" s="97"/>
      <c r="E68" s="98"/>
      <c r="F68" s="47" t="str">
        <f t="shared" si="1"/>
        <v/>
      </c>
      <c r="G68" s="99"/>
      <c r="H68" s="100"/>
      <c r="I68" s="47" t="str">
        <f t="shared" si="2"/>
        <v/>
      </c>
      <c r="J68" s="99"/>
      <c r="K68" s="100"/>
      <c r="L68" s="101" t="str">
        <f t="shared" si="3"/>
        <v/>
      </c>
      <c r="M68" s="61" t="str">
        <f t="shared" si="4"/>
        <v/>
      </c>
      <c r="N68" s="102"/>
    </row>
    <row r="69" spans="1:14" x14ac:dyDescent="0.2">
      <c r="A69" s="96"/>
      <c r="B69" s="61"/>
      <c r="C69" s="35"/>
      <c r="D69" s="97"/>
      <c r="E69" s="98"/>
      <c r="F69" s="47" t="str">
        <f t="shared" si="1"/>
        <v/>
      </c>
      <c r="G69" s="99"/>
      <c r="H69" s="100"/>
      <c r="I69" s="47" t="str">
        <f t="shared" si="2"/>
        <v/>
      </c>
      <c r="J69" s="99"/>
      <c r="K69" s="100"/>
      <c r="L69" s="101" t="str">
        <f t="shared" si="3"/>
        <v/>
      </c>
      <c r="M69" s="61" t="str">
        <f t="shared" si="4"/>
        <v/>
      </c>
      <c r="N69" s="102"/>
    </row>
    <row r="70" spans="1:14" x14ac:dyDescent="0.2">
      <c r="A70" s="96"/>
      <c r="B70" s="61"/>
      <c r="C70" s="35"/>
      <c r="D70" s="97"/>
      <c r="E70" s="98"/>
      <c r="F70" s="47" t="str">
        <f t="shared" si="1"/>
        <v/>
      </c>
      <c r="G70" s="99"/>
      <c r="H70" s="100"/>
      <c r="I70" s="47" t="str">
        <f t="shared" si="2"/>
        <v/>
      </c>
      <c r="J70" s="99"/>
      <c r="K70" s="100"/>
      <c r="L70" s="101" t="str">
        <f t="shared" si="3"/>
        <v/>
      </c>
      <c r="M70" s="61" t="str">
        <f t="shared" si="4"/>
        <v/>
      </c>
      <c r="N70" s="102"/>
    </row>
    <row r="71" spans="1:14" x14ac:dyDescent="0.2">
      <c r="A71" s="107"/>
      <c r="B71" s="61"/>
      <c r="C71" s="52"/>
      <c r="D71" s="108"/>
      <c r="E71" s="105"/>
      <c r="F71" s="47" t="str">
        <f t="shared" si="1"/>
        <v/>
      </c>
      <c r="G71" s="99"/>
      <c r="H71" s="100"/>
      <c r="I71" s="47" t="str">
        <f t="shared" si="2"/>
        <v/>
      </c>
      <c r="J71" s="99"/>
      <c r="K71" s="100"/>
      <c r="L71" s="104" t="str">
        <f t="shared" si="3"/>
        <v/>
      </c>
      <c r="M71" s="67" t="str">
        <f t="shared" si="4"/>
        <v/>
      </c>
      <c r="N71" s="106"/>
    </row>
    <row r="72" spans="1:14" x14ac:dyDescent="0.2">
      <c r="A72" s="109"/>
      <c r="B72" s="59" t="str">
        <f>IF(SUM(M72:M76)=0,"",SUM(M72:M76))</f>
        <v/>
      </c>
      <c r="C72" s="35"/>
      <c r="D72" s="97"/>
      <c r="E72" s="98"/>
      <c r="F72" s="47" t="str">
        <f t="shared" si="1"/>
        <v/>
      </c>
      <c r="G72" s="92"/>
      <c r="H72" s="93"/>
      <c r="I72" s="47" t="str">
        <f t="shared" si="2"/>
        <v/>
      </c>
      <c r="J72" s="92"/>
      <c r="K72" s="93"/>
      <c r="L72" s="94" t="str">
        <f t="shared" si="3"/>
        <v/>
      </c>
      <c r="M72" s="59" t="str">
        <f t="shared" si="4"/>
        <v/>
      </c>
      <c r="N72" s="102"/>
    </row>
    <row r="73" spans="1:14" x14ac:dyDescent="0.2">
      <c r="A73" s="96"/>
      <c r="B73" s="61"/>
      <c r="C73" s="35"/>
      <c r="D73" s="97"/>
      <c r="E73" s="98"/>
      <c r="F73" s="47" t="str">
        <f t="shared" si="1"/>
        <v/>
      </c>
      <c r="G73" s="99"/>
      <c r="H73" s="100"/>
      <c r="I73" s="47" t="str">
        <f t="shared" si="2"/>
        <v/>
      </c>
      <c r="J73" s="99"/>
      <c r="K73" s="100"/>
      <c r="L73" s="101" t="str">
        <f t="shared" si="3"/>
        <v/>
      </c>
      <c r="M73" s="61" t="str">
        <f t="shared" si="4"/>
        <v/>
      </c>
      <c r="N73" s="102"/>
    </row>
    <row r="74" spans="1:14" x14ac:dyDescent="0.2">
      <c r="A74" s="96"/>
      <c r="B74" s="61"/>
      <c r="C74" s="35"/>
      <c r="D74" s="97"/>
      <c r="E74" s="98"/>
      <c r="F74" s="47" t="str">
        <f t="shared" si="1"/>
        <v/>
      </c>
      <c r="G74" s="99"/>
      <c r="H74" s="100"/>
      <c r="I74" s="47" t="str">
        <f t="shared" si="2"/>
        <v/>
      </c>
      <c r="J74" s="99"/>
      <c r="K74" s="100"/>
      <c r="L74" s="101" t="str">
        <f t="shared" si="3"/>
        <v/>
      </c>
      <c r="M74" s="61" t="str">
        <f t="shared" si="4"/>
        <v/>
      </c>
      <c r="N74" s="102"/>
    </row>
    <row r="75" spans="1:14" x14ac:dyDescent="0.2">
      <c r="A75" s="96"/>
      <c r="B75" s="61"/>
      <c r="C75" s="35"/>
      <c r="D75" s="97"/>
      <c r="E75" s="98"/>
      <c r="F75" s="47" t="str">
        <f t="shared" si="1"/>
        <v/>
      </c>
      <c r="G75" s="99"/>
      <c r="H75" s="100"/>
      <c r="I75" s="47" t="str">
        <f t="shared" si="2"/>
        <v/>
      </c>
      <c r="J75" s="99"/>
      <c r="K75" s="100"/>
      <c r="L75" s="101" t="str">
        <f t="shared" si="3"/>
        <v/>
      </c>
      <c r="M75" s="61" t="str">
        <f t="shared" si="4"/>
        <v/>
      </c>
      <c r="N75" s="102"/>
    </row>
    <row r="76" spans="1:14" x14ac:dyDescent="0.2">
      <c r="A76" s="96"/>
      <c r="B76" s="61"/>
      <c r="C76" s="52"/>
      <c r="D76" s="97"/>
      <c r="E76" s="98"/>
      <c r="F76" s="47" t="str">
        <f t="shared" si="1"/>
        <v/>
      </c>
      <c r="G76" s="99"/>
      <c r="H76" s="100"/>
      <c r="I76" s="47" t="str">
        <f t="shared" si="2"/>
        <v/>
      </c>
      <c r="J76" s="99"/>
      <c r="K76" s="100"/>
      <c r="L76" s="104" t="str">
        <f t="shared" si="3"/>
        <v/>
      </c>
      <c r="M76" s="67" t="str">
        <f t="shared" si="4"/>
        <v/>
      </c>
      <c r="N76" s="102"/>
    </row>
    <row r="77" spans="1:14" x14ac:dyDescent="0.2">
      <c r="A77" s="89"/>
      <c r="B77" s="59" t="str">
        <f>IF(SUM(M77:M81)=0,"",SUM(M77:M81))</f>
        <v/>
      </c>
      <c r="C77" s="35"/>
      <c r="D77" s="90"/>
      <c r="E77" s="91"/>
      <c r="F77" s="38" t="str">
        <f t="shared" si="1"/>
        <v/>
      </c>
      <c r="G77" s="92"/>
      <c r="H77" s="93"/>
      <c r="I77" s="38" t="str">
        <f t="shared" si="2"/>
        <v/>
      </c>
      <c r="J77" s="92"/>
      <c r="K77" s="93"/>
      <c r="L77" s="94" t="str">
        <f t="shared" si="3"/>
        <v/>
      </c>
      <c r="M77" s="59" t="str">
        <f t="shared" si="4"/>
        <v/>
      </c>
      <c r="N77" s="95"/>
    </row>
    <row r="78" spans="1:14" x14ac:dyDescent="0.2">
      <c r="A78" s="96"/>
      <c r="B78" s="61"/>
      <c r="C78" s="35"/>
      <c r="D78" s="97"/>
      <c r="E78" s="98"/>
      <c r="F78" s="47" t="str">
        <f t="shared" si="1"/>
        <v/>
      </c>
      <c r="G78" s="99"/>
      <c r="H78" s="100"/>
      <c r="I78" s="47" t="str">
        <f t="shared" si="2"/>
        <v/>
      </c>
      <c r="J78" s="99"/>
      <c r="K78" s="100"/>
      <c r="L78" s="101" t="str">
        <f t="shared" si="3"/>
        <v/>
      </c>
      <c r="M78" s="61" t="str">
        <f t="shared" si="4"/>
        <v/>
      </c>
      <c r="N78" s="102"/>
    </row>
    <row r="79" spans="1:14" x14ac:dyDescent="0.2">
      <c r="A79" s="96"/>
      <c r="B79" s="61"/>
      <c r="C79" s="35"/>
      <c r="D79" s="97"/>
      <c r="E79" s="98"/>
      <c r="F79" s="47" t="str">
        <f t="shared" si="1"/>
        <v/>
      </c>
      <c r="G79" s="99"/>
      <c r="H79" s="100"/>
      <c r="I79" s="47" t="str">
        <f t="shared" si="2"/>
        <v/>
      </c>
      <c r="J79" s="99"/>
      <c r="K79" s="100"/>
      <c r="L79" s="101" t="str">
        <f t="shared" si="3"/>
        <v/>
      </c>
      <c r="M79" s="61" t="str">
        <f t="shared" si="4"/>
        <v/>
      </c>
      <c r="N79" s="102"/>
    </row>
    <row r="80" spans="1:14" x14ac:dyDescent="0.2">
      <c r="A80" s="96"/>
      <c r="B80" s="61"/>
      <c r="C80" s="35"/>
      <c r="D80" s="97"/>
      <c r="E80" s="98"/>
      <c r="F80" s="47" t="str">
        <f t="shared" si="1"/>
        <v/>
      </c>
      <c r="G80" s="99"/>
      <c r="H80" s="100"/>
      <c r="I80" s="47" t="str">
        <f t="shared" si="2"/>
        <v/>
      </c>
      <c r="J80" s="99"/>
      <c r="K80" s="100"/>
      <c r="L80" s="101" t="str">
        <f t="shared" si="3"/>
        <v/>
      </c>
      <c r="M80" s="61" t="str">
        <f t="shared" si="4"/>
        <v/>
      </c>
      <c r="N80" s="102"/>
    </row>
    <row r="81" spans="1:14" x14ac:dyDescent="0.2">
      <c r="A81" s="107"/>
      <c r="B81" s="61"/>
      <c r="C81" s="52"/>
      <c r="D81" s="108"/>
      <c r="E81" s="105"/>
      <c r="F81" s="54" t="str">
        <f t="shared" si="1"/>
        <v/>
      </c>
      <c r="G81" s="99"/>
      <c r="H81" s="100"/>
      <c r="I81" s="54" t="str">
        <f t="shared" si="2"/>
        <v/>
      </c>
      <c r="J81" s="99"/>
      <c r="K81" s="100"/>
      <c r="L81" s="104" t="str">
        <f t="shared" si="3"/>
        <v/>
      </c>
      <c r="M81" s="67" t="str">
        <f t="shared" si="4"/>
        <v/>
      </c>
      <c r="N81" s="106"/>
    </row>
    <row r="82" spans="1:14" x14ac:dyDescent="0.2">
      <c r="A82" s="89"/>
      <c r="B82" s="59" t="str">
        <f>IF(SUM(M82:M86)=0,"",SUM(M82:M86))</f>
        <v/>
      </c>
      <c r="C82" s="35"/>
      <c r="D82" s="90"/>
      <c r="E82" s="98"/>
      <c r="F82" s="47" t="str">
        <f t="shared" si="1"/>
        <v/>
      </c>
      <c r="G82" s="92"/>
      <c r="H82" s="93"/>
      <c r="I82" s="47" t="str">
        <f t="shared" si="2"/>
        <v/>
      </c>
      <c r="J82" s="92"/>
      <c r="K82" s="93"/>
      <c r="L82" s="94" t="str">
        <f t="shared" si="3"/>
        <v/>
      </c>
      <c r="M82" s="59" t="str">
        <f t="shared" si="4"/>
        <v/>
      </c>
      <c r="N82" s="95"/>
    </row>
    <row r="83" spans="1:14" x14ac:dyDescent="0.2">
      <c r="A83" s="96"/>
      <c r="B83" s="61"/>
      <c r="C83" s="35"/>
      <c r="D83" s="97"/>
      <c r="E83" s="98"/>
      <c r="F83" s="47" t="str">
        <f t="shared" si="1"/>
        <v/>
      </c>
      <c r="G83" s="99"/>
      <c r="H83" s="100"/>
      <c r="I83" s="47" t="str">
        <f t="shared" si="2"/>
        <v/>
      </c>
      <c r="J83" s="99"/>
      <c r="K83" s="100"/>
      <c r="L83" s="101" t="str">
        <f t="shared" si="3"/>
        <v/>
      </c>
      <c r="M83" s="61" t="str">
        <f t="shared" si="4"/>
        <v/>
      </c>
      <c r="N83" s="102"/>
    </row>
    <row r="84" spans="1:14" x14ac:dyDescent="0.2">
      <c r="A84" s="96"/>
      <c r="B84" s="61"/>
      <c r="C84" s="35"/>
      <c r="D84" s="97"/>
      <c r="E84" s="98"/>
      <c r="F84" s="47" t="str">
        <f t="shared" si="1"/>
        <v/>
      </c>
      <c r="G84" s="99"/>
      <c r="H84" s="100"/>
      <c r="I84" s="47" t="str">
        <f t="shared" si="2"/>
        <v/>
      </c>
      <c r="J84" s="99"/>
      <c r="K84" s="100"/>
      <c r="L84" s="101" t="str">
        <f t="shared" si="3"/>
        <v/>
      </c>
      <c r="M84" s="61" t="str">
        <f t="shared" si="4"/>
        <v/>
      </c>
      <c r="N84" s="102"/>
    </row>
    <row r="85" spans="1:14" x14ac:dyDescent="0.2">
      <c r="A85" s="96"/>
      <c r="B85" s="61"/>
      <c r="C85" s="35"/>
      <c r="D85" s="97"/>
      <c r="E85" s="98"/>
      <c r="F85" s="47" t="str">
        <f t="shared" si="1"/>
        <v/>
      </c>
      <c r="G85" s="99"/>
      <c r="H85" s="100"/>
      <c r="I85" s="47" t="str">
        <f t="shared" si="2"/>
        <v/>
      </c>
      <c r="J85" s="99"/>
      <c r="K85" s="100"/>
      <c r="L85" s="101" t="str">
        <f t="shared" si="3"/>
        <v/>
      </c>
      <c r="M85" s="61" t="str">
        <f t="shared" si="4"/>
        <v/>
      </c>
      <c r="N85" s="102"/>
    </row>
    <row r="86" spans="1:14" x14ac:dyDescent="0.2">
      <c r="A86" s="107"/>
      <c r="B86" s="61"/>
      <c r="C86" s="52"/>
      <c r="D86" s="108"/>
      <c r="E86" s="98"/>
      <c r="F86" s="47" t="str">
        <f t="shared" si="1"/>
        <v/>
      </c>
      <c r="G86" s="99"/>
      <c r="H86" s="100"/>
      <c r="I86" s="47" t="str">
        <f t="shared" si="2"/>
        <v/>
      </c>
      <c r="J86" s="99"/>
      <c r="K86" s="100"/>
      <c r="L86" s="104" t="str">
        <f t="shared" si="3"/>
        <v/>
      </c>
      <c r="M86" s="67" t="str">
        <f t="shared" si="4"/>
        <v/>
      </c>
      <c r="N86" s="106"/>
    </row>
    <row r="87" spans="1:14" x14ac:dyDescent="0.2">
      <c r="A87" s="89"/>
      <c r="B87" s="59" t="str">
        <f>IF(SUM(M87:M91)=0,"",SUM(M87:M91))</f>
        <v/>
      </c>
      <c r="C87" s="35"/>
      <c r="D87" s="90"/>
      <c r="E87" s="91"/>
      <c r="F87" s="47" t="str">
        <f t="shared" si="1"/>
        <v/>
      </c>
      <c r="G87" s="92"/>
      <c r="H87" s="93"/>
      <c r="I87" s="47" t="str">
        <f t="shared" si="2"/>
        <v/>
      </c>
      <c r="J87" s="92"/>
      <c r="K87" s="93"/>
      <c r="L87" s="94" t="str">
        <f t="shared" si="3"/>
        <v/>
      </c>
      <c r="M87" s="59" t="str">
        <f t="shared" si="4"/>
        <v/>
      </c>
      <c r="N87" s="95"/>
    </row>
    <row r="88" spans="1:14" x14ac:dyDescent="0.2">
      <c r="A88" s="96"/>
      <c r="B88" s="61"/>
      <c r="C88" s="35"/>
      <c r="D88" s="97"/>
      <c r="E88" s="98"/>
      <c r="F88" s="47" t="str">
        <f t="shared" si="1"/>
        <v/>
      </c>
      <c r="G88" s="99"/>
      <c r="H88" s="100"/>
      <c r="I88" s="47" t="str">
        <f t="shared" si="2"/>
        <v/>
      </c>
      <c r="J88" s="99"/>
      <c r="K88" s="100"/>
      <c r="L88" s="101" t="str">
        <f t="shared" si="3"/>
        <v/>
      </c>
      <c r="M88" s="61" t="str">
        <f t="shared" si="4"/>
        <v/>
      </c>
      <c r="N88" s="102"/>
    </row>
    <row r="89" spans="1:14" x14ac:dyDescent="0.2">
      <c r="A89" s="96"/>
      <c r="B89" s="61"/>
      <c r="C89" s="35"/>
      <c r="D89" s="97"/>
      <c r="E89" s="98"/>
      <c r="F89" s="47" t="str">
        <f t="shared" si="1"/>
        <v/>
      </c>
      <c r="G89" s="99"/>
      <c r="H89" s="100"/>
      <c r="I89" s="47" t="str">
        <f t="shared" si="2"/>
        <v/>
      </c>
      <c r="J89" s="99"/>
      <c r="K89" s="100"/>
      <c r="L89" s="101" t="str">
        <f t="shared" si="3"/>
        <v/>
      </c>
      <c r="M89" s="61" t="str">
        <f t="shared" si="4"/>
        <v/>
      </c>
      <c r="N89" s="102"/>
    </row>
    <row r="90" spans="1:14" x14ac:dyDescent="0.2">
      <c r="A90" s="96"/>
      <c r="B90" s="61"/>
      <c r="C90" s="35"/>
      <c r="D90" s="97"/>
      <c r="E90" s="98"/>
      <c r="F90" s="47" t="str">
        <f t="shared" si="1"/>
        <v/>
      </c>
      <c r="G90" s="99"/>
      <c r="H90" s="100"/>
      <c r="I90" s="47" t="str">
        <f t="shared" si="2"/>
        <v/>
      </c>
      <c r="J90" s="99"/>
      <c r="K90" s="100"/>
      <c r="L90" s="101" t="str">
        <f t="shared" si="3"/>
        <v/>
      </c>
      <c r="M90" s="61" t="str">
        <f t="shared" si="4"/>
        <v/>
      </c>
      <c r="N90" s="102"/>
    </row>
    <row r="91" spans="1:14" x14ac:dyDescent="0.2">
      <c r="A91" s="107"/>
      <c r="B91" s="61"/>
      <c r="C91" s="52"/>
      <c r="D91" s="108"/>
      <c r="E91" s="105"/>
      <c r="F91" s="47" t="str">
        <f t="shared" si="1"/>
        <v/>
      </c>
      <c r="G91" s="99"/>
      <c r="H91" s="100"/>
      <c r="I91" s="47" t="str">
        <f t="shared" si="2"/>
        <v/>
      </c>
      <c r="J91" s="99"/>
      <c r="K91" s="100"/>
      <c r="L91" s="104" t="str">
        <f t="shared" si="3"/>
        <v/>
      </c>
      <c r="M91" s="67" t="str">
        <f t="shared" si="4"/>
        <v/>
      </c>
      <c r="N91" s="106"/>
    </row>
    <row r="92" spans="1:14" x14ac:dyDescent="0.2">
      <c r="A92" s="89"/>
      <c r="B92" s="59" t="str">
        <f>IF(SUM(M92:M96)=0,"",SUM(M92:M96))</f>
        <v/>
      </c>
      <c r="C92" s="35"/>
      <c r="D92" s="90"/>
      <c r="E92" s="91"/>
      <c r="F92" s="38" t="str">
        <f t="shared" si="1"/>
        <v/>
      </c>
      <c r="G92" s="92"/>
      <c r="H92" s="93"/>
      <c r="I92" s="38" t="str">
        <f t="shared" si="2"/>
        <v/>
      </c>
      <c r="J92" s="92"/>
      <c r="K92" s="93"/>
      <c r="L92" s="94" t="str">
        <f t="shared" si="3"/>
        <v/>
      </c>
      <c r="M92" s="59" t="str">
        <f t="shared" si="4"/>
        <v/>
      </c>
      <c r="N92" s="95"/>
    </row>
    <row r="93" spans="1:14" x14ac:dyDescent="0.2">
      <c r="A93" s="96"/>
      <c r="B93" s="61"/>
      <c r="C93" s="35"/>
      <c r="D93" s="97"/>
      <c r="E93" s="98"/>
      <c r="F93" s="47" t="str">
        <f t="shared" si="1"/>
        <v/>
      </c>
      <c r="G93" s="99"/>
      <c r="H93" s="100"/>
      <c r="I93" s="47" t="str">
        <f t="shared" si="2"/>
        <v/>
      </c>
      <c r="J93" s="99"/>
      <c r="K93" s="100"/>
      <c r="L93" s="101" t="str">
        <f t="shared" si="3"/>
        <v/>
      </c>
      <c r="M93" s="61" t="str">
        <f t="shared" si="4"/>
        <v/>
      </c>
      <c r="N93" s="102"/>
    </row>
    <row r="94" spans="1:14" x14ac:dyDescent="0.2">
      <c r="A94" s="96"/>
      <c r="B94" s="61"/>
      <c r="C94" s="35"/>
      <c r="D94" s="97"/>
      <c r="E94" s="98"/>
      <c r="F94" s="47" t="str">
        <f t="shared" si="1"/>
        <v/>
      </c>
      <c r="G94" s="99"/>
      <c r="H94" s="100"/>
      <c r="I94" s="47" t="str">
        <f t="shared" si="2"/>
        <v/>
      </c>
      <c r="J94" s="99"/>
      <c r="K94" s="100"/>
      <c r="L94" s="101" t="str">
        <f t="shared" si="3"/>
        <v/>
      </c>
      <c r="M94" s="61" t="str">
        <f t="shared" si="4"/>
        <v/>
      </c>
      <c r="N94" s="102"/>
    </row>
    <row r="95" spans="1:14" x14ac:dyDescent="0.2">
      <c r="A95" s="96"/>
      <c r="B95" s="61"/>
      <c r="C95" s="35"/>
      <c r="D95" s="97"/>
      <c r="E95" s="98"/>
      <c r="F95" s="47" t="str">
        <f t="shared" si="1"/>
        <v/>
      </c>
      <c r="G95" s="99"/>
      <c r="H95" s="100"/>
      <c r="I95" s="47" t="str">
        <f t="shared" si="2"/>
        <v/>
      </c>
      <c r="J95" s="99"/>
      <c r="K95" s="100"/>
      <c r="L95" s="101" t="str">
        <f t="shared" si="3"/>
        <v/>
      </c>
      <c r="M95" s="61" t="str">
        <f t="shared" si="4"/>
        <v/>
      </c>
      <c r="N95" s="102"/>
    </row>
    <row r="96" spans="1:14" ht="11.85" customHeight="1" x14ac:dyDescent="0.2">
      <c r="A96" s="107"/>
      <c r="B96" s="61"/>
      <c r="C96" s="52"/>
      <c r="D96" s="108"/>
      <c r="E96" s="105"/>
      <c r="F96" s="54" t="str">
        <f t="shared" si="1"/>
        <v/>
      </c>
      <c r="G96" s="99"/>
      <c r="H96" s="100"/>
      <c r="I96" s="54" t="str">
        <f t="shared" si="2"/>
        <v/>
      </c>
      <c r="J96" s="99"/>
      <c r="K96" s="100"/>
      <c r="L96" s="104" t="str">
        <f t="shared" si="3"/>
        <v/>
      </c>
      <c r="M96" s="67" t="str">
        <f t="shared" si="4"/>
        <v/>
      </c>
      <c r="N96" s="106"/>
    </row>
    <row r="97" spans="1:14" x14ac:dyDescent="0.2">
      <c r="A97" s="89"/>
      <c r="B97" s="59" t="str">
        <f>IF(SUM(M97:M101)=0,"",SUM(M97:M101))</f>
        <v/>
      </c>
      <c r="C97" s="35"/>
      <c r="D97" s="90"/>
      <c r="E97" s="98"/>
      <c r="F97" s="47" t="str">
        <f t="shared" si="1"/>
        <v/>
      </c>
      <c r="G97" s="92"/>
      <c r="H97" s="93"/>
      <c r="I97" s="47" t="str">
        <f t="shared" si="2"/>
        <v/>
      </c>
      <c r="J97" s="92"/>
      <c r="K97" s="93"/>
      <c r="L97" s="94" t="str">
        <f t="shared" si="3"/>
        <v/>
      </c>
      <c r="M97" s="59" t="str">
        <f t="shared" si="4"/>
        <v/>
      </c>
      <c r="N97" s="95"/>
    </row>
    <row r="98" spans="1:14" x14ac:dyDescent="0.2">
      <c r="A98" s="96"/>
      <c r="B98" s="61"/>
      <c r="C98" s="35"/>
      <c r="D98" s="97"/>
      <c r="E98" s="98"/>
      <c r="F98" s="47" t="str">
        <f t="shared" si="1"/>
        <v/>
      </c>
      <c r="G98" s="99"/>
      <c r="H98" s="100"/>
      <c r="I98" s="47" t="str">
        <f t="shared" si="2"/>
        <v/>
      </c>
      <c r="J98" s="99"/>
      <c r="K98" s="100"/>
      <c r="L98" s="101" t="str">
        <f t="shared" si="3"/>
        <v/>
      </c>
      <c r="M98" s="61" t="str">
        <f t="shared" si="4"/>
        <v/>
      </c>
      <c r="N98" s="102"/>
    </row>
    <row r="99" spans="1:14" x14ac:dyDescent="0.2">
      <c r="A99" s="96"/>
      <c r="B99" s="61"/>
      <c r="C99" s="35"/>
      <c r="D99" s="97"/>
      <c r="E99" s="98"/>
      <c r="F99" s="47" t="str">
        <f t="shared" si="1"/>
        <v/>
      </c>
      <c r="G99" s="99"/>
      <c r="H99" s="100"/>
      <c r="I99" s="47" t="str">
        <f t="shared" si="2"/>
        <v/>
      </c>
      <c r="J99" s="99"/>
      <c r="K99" s="100"/>
      <c r="L99" s="101" t="str">
        <f t="shared" si="3"/>
        <v/>
      </c>
      <c r="M99" s="61" t="str">
        <f t="shared" si="4"/>
        <v/>
      </c>
      <c r="N99" s="102"/>
    </row>
    <row r="100" spans="1:14" x14ac:dyDescent="0.2">
      <c r="A100" s="96"/>
      <c r="B100" s="61"/>
      <c r="C100" s="35"/>
      <c r="D100" s="97"/>
      <c r="E100" s="98"/>
      <c r="F100" s="47" t="str">
        <f t="shared" si="1"/>
        <v/>
      </c>
      <c r="G100" s="99"/>
      <c r="H100" s="100"/>
      <c r="I100" s="47" t="str">
        <f t="shared" si="2"/>
        <v/>
      </c>
      <c r="J100" s="99"/>
      <c r="K100" s="100"/>
      <c r="L100" s="101" t="str">
        <f t="shared" si="3"/>
        <v/>
      </c>
      <c r="M100" s="61" t="str">
        <f t="shared" si="4"/>
        <v/>
      </c>
      <c r="N100" s="102"/>
    </row>
    <row r="101" spans="1:14" ht="11.85" customHeight="1" x14ac:dyDescent="0.2">
      <c r="A101" s="107"/>
      <c r="B101" s="61"/>
      <c r="C101" s="52"/>
      <c r="D101" s="108"/>
      <c r="E101" s="98"/>
      <c r="F101" s="47" t="str">
        <f t="shared" si="1"/>
        <v/>
      </c>
      <c r="G101" s="99"/>
      <c r="H101" s="100"/>
      <c r="I101" s="47" t="str">
        <f t="shared" si="2"/>
        <v/>
      </c>
      <c r="J101" s="99"/>
      <c r="K101" s="100"/>
      <c r="L101" s="104" t="str">
        <f t="shared" si="3"/>
        <v/>
      </c>
      <c r="M101" s="67" t="str">
        <f t="shared" si="4"/>
        <v/>
      </c>
      <c r="N101" s="106"/>
    </row>
    <row r="102" spans="1:14" x14ac:dyDescent="0.2">
      <c r="A102" s="164" t="s">
        <v>95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70">
        <f>IF(SUM(M42:M101)=SUM(B42:B101),SUM(M42:M101),"ERROR：費目合計と小計が一致していません")</f>
        <v>0</v>
      </c>
      <c r="N102" s="71" t="s">
        <v>96</v>
      </c>
    </row>
    <row r="103" spans="1:14" ht="13.2" customHeight="1" x14ac:dyDescent="0.2">
      <c r="A103" s="69"/>
      <c r="B103" s="165" t="s">
        <v>97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6"/>
      <c r="M103" s="70">
        <f>M104-M102</f>
        <v>0</v>
      </c>
      <c r="N103" s="71" t="s">
        <v>96</v>
      </c>
    </row>
    <row r="104" spans="1:14" ht="13.2" customHeight="1" x14ac:dyDescent="0.2">
      <c r="A104" s="167" t="s">
        <v>225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9"/>
      <c r="M104" s="110">
        <f>ROUNDUP(M102,-4)</f>
        <v>0</v>
      </c>
      <c r="N104" s="73" t="s">
        <v>96</v>
      </c>
    </row>
    <row r="105" spans="1:14" ht="4.95" customHeight="1" x14ac:dyDescent="0.2"/>
    <row r="106" spans="1:14" ht="19.2" x14ac:dyDescent="0.2">
      <c r="A106" s="111" t="s">
        <v>122</v>
      </c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4"/>
    </row>
    <row r="107" spans="1:14" ht="76.8" x14ac:dyDescent="0.2">
      <c r="A107" s="7" t="s">
        <v>99</v>
      </c>
      <c r="B107" s="7" t="s">
        <v>100</v>
      </c>
      <c r="C107" s="7" t="s">
        <v>33</v>
      </c>
      <c r="D107" s="170" t="s">
        <v>101</v>
      </c>
      <c r="E107" s="170"/>
      <c r="F107" s="170"/>
      <c r="G107" s="170" t="s">
        <v>121</v>
      </c>
      <c r="H107" s="170"/>
      <c r="I107" s="170"/>
      <c r="J107" s="170"/>
      <c r="K107" s="170"/>
      <c r="L107" s="170"/>
      <c r="M107" s="170"/>
      <c r="N107" s="170"/>
    </row>
    <row r="108" spans="1:14" ht="22.2" customHeight="1" x14ac:dyDescent="0.2">
      <c r="A108" s="112"/>
      <c r="B108" s="113"/>
      <c r="C108" s="113"/>
      <c r="D108" s="171"/>
      <c r="E108" s="172"/>
      <c r="F108" s="173"/>
      <c r="G108" s="174"/>
      <c r="H108" s="174"/>
      <c r="I108" s="174"/>
      <c r="J108" s="174"/>
      <c r="K108" s="174"/>
      <c r="L108" s="174"/>
      <c r="M108" s="174"/>
      <c r="N108" s="174"/>
    </row>
    <row r="109" spans="1:14" ht="22.2" customHeight="1" x14ac:dyDescent="0.2">
      <c r="A109" s="112"/>
      <c r="B109" s="113"/>
      <c r="C109" s="113"/>
      <c r="D109" s="171"/>
      <c r="E109" s="172"/>
      <c r="F109" s="173"/>
      <c r="G109" s="174"/>
      <c r="H109" s="174"/>
      <c r="I109" s="174"/>
      <c r="J109" s="174"/>
      <c r="K109" s="174"/>
      <c r="L109" s="174"/>
      <c r="M109" s="174"/>
      <c r="N109" s="174"/>
    </row>
    <row r="110" spans="1:14" ht="22.2" customHeight="1" x14ac:dyDescent="0.2">
      <c r="A110" s="112"/>
      <c r="B110" s="113"/>
      <c r="C110" s="113"/>
      <c r="D110" s="171"/>
      <c r="E110" s="172"/>
      <c r="F110" s="173"/>
      <c r="G110" s="174"/>
      <c r="H110" s="174"/>
      <c r="I110" s="174"/>
      <c r="J110" s="174"/>
      <c r="K110" s="174"/>
      <c r="L110" s="174"/>
      <c r="M110" s="174"/>
      <c r="N110" s="174"/>
    </row>
    <row r="111" spans="1:14" ht="22.2" customHeight="1" x14ac:dyDescent="0.2">
      <c r="A111" s="112"/>
      <c r="B111" s="113"/>
      <c r="C111" s="113"/>
      <c r="D111" s="171"/>
      <c r="E111" s="172"/>
      <c r="F111" s="173"/>
      <c r="G111" s="174"/>
      <c r="H111" s="174"/>
      <c r="I111" s="174"/>
      <c r="J111" s="174"/>
      <c r="K111" s="174"/>
      <c r="L111" s="174"/>
      <c r="M111" s="174"/>
      <c r="N111" s="174"/>
    </row>
    <row r="112" spans="1:14" ht="22.2" customHeight="1" x14ac:dyDescent="0.2">
      <c r="A112" s="112"/>
      <c r="B112" s="113"/>
      <c r="C112" s="113"/>
      <c r="D112" s="171"/>
      <c r="E112" s="172"/>
      <c r="F112" s="173"/>
      <c r="G112" s="174"/>
      <c r="H112" s="174"/>
      <c r="I112" s="174"/>
      <c r="J112" s="174"/>
      <c r="K112" s="174"/>
      <c r="L112" s="174"/>
      <c r="M112" s="174"/>
      <c r="N112" s="174"/>
    </row>
    <row r="113" spans="1:14" ht="22.2" customHeight="1" x14ac:dyDescent="0.2">
      <c r="A113" s="112"/>
      <c r="B113" s="113"/>
      <c r="C113" s="113"/>
      <c r="D113" s="171"/>
      <c r="E113" s="172"/>
      <c r="F113" s="173"/>
      <c r="G113" s="174"/>
      <c r="H113" s="174"/>
      <c r="I113" s="174"/>
      <c r="J113" s="174"/>
      <c r="K113" s="174"/>
      <c r="L113" s="174"/>
      <c r="M113" s="174"/>
      <c r="N113" s="174"/>
    </row>
    <row r="114" spans="1:14" ht="22.2" customHeight="1" x14ac:dyDescent="0.2">
      <c r="A114" s="112"/>
      <c r="B114" s="113"/>
      <c r="C114" s="113"/>
      <c r="D114" s="171"/>
      <c r="E114" s="172"/>
      <c r="F114" s="173"/>
      <c r="G114" s="174"/>
      <c r="H114" s="174"/>
      <c r="I114" s="174"/>
      <c r="J114" s="174"/>
      <c r="K114" s="174"/>
      <c r="L114" s="174"/>
      <c r="M114" s="174"/>
      <c r="N114" s="174"/>
    </row>
    <row r="115" spans="1:14" ht="22.2" customHeight="1" x14ac:dyDescent="0.2">
      <c r="A115" s="112"/>
      <c r="B115" s="113"/>
      <c r="C115" s="113"/>
      <c r="D115" s="171"/>
      <c r="E115" s="172"/>
      <c r="F115" s="173"/>
      <c r="G115" s="174"/>
      <c r="H115" s="174"/>
      <c r="I115" s="174"/>
      <c r="J115" s="174"/>
      <c r="K115" s="174"/>
      <c r="L115" s="174"/>
      <c r="M115" s="174"/>
      <c r="N115" s="174"/>
    </row>
    <row r="116" spans="1:14" ht="22.2" customHeight="1" x14ac:dyDescent="0.2">
      <c r="A116" s="112"/>
      <c r="B116" s="113"/>
      <c r="C116" s="113"/>
      <c r="D116" s="171"/>
      <c r="E116" s="172"/>
      <c r="F116" s="173"/>
      <c r="G116" s="174"/>
      <c r="H116" s="174"/>
      <c r="I116" s="174"/>
      <c r="J116" s="174"/>
      <c r="K116" s="174"/>
      <c r="L116" s="174"/>
      <c r="M116" s="174"/>
      <c r="N116" s="174"/>
    </row>
    <row r="117" spans="1:14" ht="22.2" customHeight="1" x14ac:dyDescent="0.2">
      <c r="A117" s="112"/>
      <c r="B117" s="113"/>
      <c r="C117" s="113"/>
      <c r="D117" s="171"/>
      <c r="E117" s="172"/>
      <c r="F117" s="173"/>
      <c r="G117" s="174"/>
      <c r="H117" s="174"/>
      <c r="I117" s="174"/>
      <c r="J117" s="174"/>
      <c r="K117" s="174"/>
      <c r="L117" s="174"/>
      <c r="M117" s="174"/>
      <c r="N117" s="174"/>
    </row>
    <row r="118" spans="1:14" ht="22.2" customHeight="1" x14ac:dyDescent="0.2">
      <c r="A118" s="112"/>
      <c r="B118" s="113"/>
      <c r="C118" s="113"/>
      <c r="D118" s="171"/>
      <c r="E118" s="172"/>
      <c r="F118" s="173"/>
      <c r="G118" s="174"/>
      <c r="H118" s="174"/>
      <c r="I118" s="174"/>
      <c r="J118" s="174"/>
      <c r="K118" s="174"/>
      <c r="L118" s="174"/>
      <c r="M118" s="174"/>
      <c r="N118" s="174"/>
    </row>
    <row r="119" spans="1:14" ht="22.2" customHeight="1" x14ac:dyDescent="0.2">
      <c r="A119" s="112"/>
      <c r="B119" s="113"/>
      <c r="C119" s="113"/>
      <c r="D119" s="171"/>
      <c r="E119" s="172"/>
      <c r="F119" s="173"/>
      <c r="G119" s="174"/>
      <c r="H119" s="174"/>
      <c r="I119" s="174"/>
      <c r="J119" s="174"/>
      <c r="K119" s="174"/>
      <c r="L119" s="174"/>
      <c r="M119" s="174"/>
      <c r="N119" s="174"/>
    </row>
    <row r="120" spans="1:14" ht="22.2" customHeight="1" x14ac:dyDescent="0.2">
      <c r="A120" s="112"/>
      <c r="B120" s="113"/>
      <c r="C120" s="113"/>
      <c r="D120" s="171"/>
      <c r="E120" s="172"/>
      <c r="F120" s="173"/>
      <c r="G120" s="174"/>
      <c r="H120" s="174"/>
      <c r="I120" s="174"/>
      <c r="J120" s="174"/>
      <c r="K120" s="174"/>
      <c r="L120" s="174"/>
      <c r="M120" s="174"/>
      <c r="N120" s="174"/>
    </row>
    <row r="121" spans="1:14" ht="22.2" customHeight="1" x14ac:dyDescent="0.2">
      <c r="A121" s="112"/>
      <c r="B121" s="113"/>
      <c r="C121" s="113"/>
      <c r="D121" s="171"/>
      <c r="E121" s="172"/>
      <c r="F121" s="173"/>
      <c r="G121" s="174"/>
      <c r="H121" s="174"/>
      <c r="I121" s="174"/>
      <c r="J121" s="174"/>
      <c r="K121" s="174"/>
      <c r="L121" s="174"/>
      <c r="M121" s="174"/>
      <c r="N121" s="174"/>
    </row>
  </sheetData>
  <mergeCells count="105">
    <mergeCell ref="D121:F121"/>
    <mergeCell ref="G121:N121"/>
    <mergeCell ref="D118:F118"/>
    <mergeCell ref="G118:N118"/>
    <mergeCell ref="D119:F119"/>
    <mergeCell ref="G119:N119"/>
    <mergeCell ref="D120:F120"/>
    <mergeCell ref="G120:N120"/>
    <mergeCell ref="D115:F115"/>
    <mergeCell ref="G115:N115"/>
    <mergeCell ref="D116:F116"/>
    <mergeCell ref="G116:N116"/>
    <mergeCell ref="D117:F117"/>
    <mergeCell ref="G117:N117"/>
    <mergeCell ref="D112:F112"/>
    <mergeCell ref="G112:N112"/>
    <mergeCell ref="D113:F113"/>
    <mergeCell ref="G113:N113"/>
    <mergeCell ref="D114:F114"/>
    <mergeCell ref="G114:N114"/>
    <mergeCell ref="D109:F109"/>
    <mergeCell ref="G109:N109"/>
    <mergeCell ref="D110:F110"/>
    <mergeCell ref="G110:N110"/>
    <mergeCell ref="D111:F111"/>
    <mergeCell ref="G111:N111"/>
    <mergeCell ref="A102:L102"/>
    <mergeCell ref="B103:L103"/>
    <mergeCell ref="A104:L104"/>
    <mergeCell ref="D107:F107"/>
    <mergeCell ref="G107:N107"/>
    <mergeCell ref="D108:F108"/>
    <mergeCell ref="G108:N108"/>
    <mergeCell ref="I37:K37"/>
    <mergeCell ref="B38:E38"/>
    <mergeCell ref="F38:H38"/>
    <mergeCell ref="I38:K38"/>
    <mergeCell ref="A40:A41"/>
    <mergeCell ref="B40:B41"/>
    <mergeCell ref="C40:C41"/>
    <mergeCell ref="D40:N40"/>
    <mergeCell ref="B35:E35"/>
    <mergeCell ref="F35:H35"/>
    <mergeCell ref="I35:K35"/>
    <mergeCell ref="AB35:AE35"/>
    <mergeCell ref="B36:E36"/>
    <mergeCell ref="F36:H36"/>
    <mergeCell ref="I36:K36"/>
    <mergeCell ref="AB36:AE38"/>
    <mergeCell ref="B37:E37"/>
    <mergeCell ref="F37:H37"/>
    <mergeCell ref="B33:E33"/>
    <mergeCell ref="F33:H33"/>
    <mergeCell ref="I33:K33"/>
    <mergeCell ref="B34:E34"/>
    <mergeCell ref="F34:H34"/>
    <mergeCell ref="I34:K34"/>
    <mergeCell ref="B31:E31"/>
    <mergeCell ref="F31:H31"/>
    <mergeCell ref="I31:K31"/>
    <mergeCell ref="B32:E32"/>
    <mergeCell ref="F32:H32"/>
    <mergeCell ref="I32:K32"/>
    <mergeCell ref="A28:E28"/>
    <mergeCell ref="F28:H29"/>
    <mergeCell ref="I28:K29"/>
    <mergeCell ref="B29:E29"/>
    <mergeCell ref="B30:E30"/>
    <mergeCell ref="F30:H30"/>
    <mergeCell ref="I30:K30"/>
    <mergeCell ref="A24:C24"/>
    <mergeCell ref="E24:F24"/>
    <mergeCell ref="A25:C25"/>
    <mergeCell ref="E25:F25"/>
    <mergeCell ref="A26:C26"/>
    <mergeCell ref="E26:F26"/>
    <mergeCell ref="B18:C18"/>
    <mergeCell ref="E18:N18"/>
    <mergeCell ref="B19:C19"/>
    <mergeCell ref="E19:N19"/>
    <mergeCell ref="A22:C22"/>
    <mergeCell ref="A23:C23"/>
    <mergeCell ref="E23:K23"/>
    <mergeCell ref="B15:C15"/>
    <mergeCell ref="E15:N15"/>
    <mergeCell ref="B16:C16"/>
    <mergeCell ref="E16:N16"/>
    <mergeCell ref="B17:C17"/>
    <mergeCell ref="E17:N17"/>
    <mergeCell ref="B1:N1"/>
    <mergeCell ref="B2:N2"/>
    <mergeCell ref="B8:C8"/>
    <mergeCell ref="E8:N8"/>
    <mergeCell ref="B12:C12"/>
    <mergeCell ref="E12:N12"/>
    <mergeCell ref="B13:C13"/>
    <mergeCell ref="E13:N13"/>
    <mergeCell ref="B14:C14"/>
    <mergeCell ref="E14:N14"/>
    <mergeCell ref="B9:C9"/>
    <mergeCell ref="E9:N9"/>
    <mergeCell ref="B10:C10"/>
    <mergeCell ref="E10:N10"/>
    <mergeCell ref="B11:C11"/>
    <mergeCell ref="E11:N11"/>
  </mergeCells>
  <phoneticPr fontId="1"/>
  <dataValidations count="1">
    <dataValidation type="list" allowBlank="1" showInputMessage="1" showErrorMessage="1" sqref="A30:A36 C42:C101" xr:uid="{00000000-0002-0000-0300-000000000000}">
      <formula1>"1,2,3,4,5,6,7"</formula1>
    </dataValidation>
  </dataValidations>
  <pageMargins left="0.25" right="0.25" top="0.75" bottom="0.75" header="0.3" footer="0.3"/>
  <pageSetup paperSize="9" scale="69" orientation="portrait" r:id="rId1"/>
  <rowBreaks count="2" manualBreakCount="2">
    <brk id="20" max="16383" man="1"/>
    <brk id="105" max="16383" man="1"/>
  </rowBreaks>
  <colBreaks count="1" manualBreakCount="1"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37</xdr:col>
                    <xdr:colOff>30480</xdr:colOff>
                    <xdr:row>39</xdr:row>
                    <xdr:rowOff>106680</xdr:rowOff>
                  </from>
                  <to>
                    <xdr:col>37</xdr:col>
                    <xdr:colOff>449580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37</xdr:col>
                    <xdr:colOff>480060</xdr:colOff>
                    <xdr:row>45</xdr:row>
                    <xdr:rowOff>60960</xdr:rowOff>
                  </from>
                  <to>
                    <xdr:col>38</xdr:col>
                    <xdr:colOff>274320</xdr:colOff>
                    <xdr:row>47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38</xdr:col>
                    <xdr:colOff>457200</xdr:colOff>
                    <xdr:row>50</xdr:row>
                    <xdr:rowOff>114300</xdr:rowOff>
                  </from>
                  <to>
                    <xdr:col>39</xdr:col>
                    <xdr:colOff>251460</xdr:colOff>
                    <xdr:row>52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39</xdr:col>
                    <xdr:colOff>335280</xdr:colOff>
                    <xdr:row>53</xdr:row>
                    <xdr:rowOff>106680</xdr:rowOff>
                  </from>
                  <to>
                    <xdr:col>40</xdr:col>
                    <xdr:colOff>121920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114300</xdr:colOff>
                    <xdr:row>41</xdr:row>
                    <xdr:rowOff>76200</xdr:rowOff>
                  </from>
                  <to>
                    <xdr:col>35</xdr:col>
                    <xdr:colOff>533400</xdr:colOff>
                    <xdr:row>43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41</xdr:col>
                    <xdr:colOff>30480</xdr:colOff>
                    <xdr:row>48</xdr:row>
                    <xdr:rowOff>45720</xdr:rowOff>
                  </from>
                  <to>
                    <xdr:col>41</xdr:col>
                    <xdr:colOff>449580</xdr:colOff>
                    <xdr:row>50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37</xdr:col>
                    <xdr:colOff>228600</xdr:colOff>
                    <xdr:row>56</xdr:row>
                    <xdr:rowOff>144780</xdr:rowOff>
                  </from>
                  <to>
                    <xdr:col>38</xdr:col>
                    <xdr:colOff>38100</xdr:colOff>
                    <xdr:row>59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7"/>
  <sheetViews>
    <sheetView view="pageBreakPreview" zoomScaleNormal="80" zoomScaleSheetLayoutView="100" workbookViewId="0">
      <selection activeCell="Q23" sqref="Q23"/>
    </sheetView>
  </sheetViews>
  <sheetFormatPr defaultColWidth="9" defaultRowHeight="12" x14ac:dyDescent="0.2"/>
  <cols>
    <col min="1" max="1" width="14" style="2" customWidth="1"/>
    <col min="2" max="2" width="10.33203125" style="2" customWidth="1"/>
    <col min="3" max="3" width="5.44140625" style="2" customWidth="1"/>
    <col min="4" max="4" width="21.33203125" style="2" customWidth="1"/>
    <col min="5" max="5" width="8.21875" style="2" customWidth="1"/>
    <col min="6" max="6" width="2.44140625" style="9" customWidth="1"/>
    <col min="7" max="7" width="6.33203125" style="2" customWidth="1"/>
    <col min="8" max="8" width="6" style="2" customWidth="1"/>
    <col min="9" max="9" width="2.44140625" style="2" customWidth="1"/>
    <col min="10" max="10" width="6.33203125" style="2" customWidth="1"/>
    <col min="11" max="11" width="6" style="2" customWidth="1"/>
    <col min="12" max="12" width="2.44140625" style="9" customWidth="1"/>
    <col min="13" max="13" width="10.88671875" style="2" customWidth="1"/>
    <col min="14" max="14" width="21.88671875" style="2" customWidth="1"/>
    <col min="15" max="15" width="7.44140625" style="2" customWidth="1"/>
    <col min="16" max="16" width="9" style="2"/>
    <col min="17" max="17" width="7.109375" style="2" customWidth="1"/>
    <col min="18" max="16384" width="9" style="2"/>
  </cols>
  <sheetData>
    <row r="1" spans="1:14" ht="20.100000000000001" customHeight="1" x14ac:dyDescent="0.2">
      <c r="A1" s="1" t="s">
        <v>0</v>
      </c>
      <c r="B1" s="184" t="s">
        <v>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0.100000000000001" customHeight="1" x14ac:dyDescent="0.2">
      <c r="A2" s="1" t="s">
        <v>2</v>
      </c>
      <c r="B2" s="184" t="s">
        <v>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9.2" x14ac:dyDescent="0.2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3"/>
      <c r="N3" s="3"/>
    </row>
    <row r="4" spans="1:14" ht="19.2" x14ac:dyDescent="0.2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4"/>
      <c r="M4" s="3"/>
      <c r="N4" s="3"/>
    </row>
    <row r="5" spans="1:14" ht="19.2" x14ac:dyDescent="0.2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4"/>
      <c r="M5" s="3"/>
      <c r="N5" s="3"/>
    </row>
    <row r="6" spans="1:14" ht="19.2" x14ac:dyDescent="0.2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4"/>
      <c r="M6" s="3"/>
      <c r="N6" s="3"/>
    </row>
    <row r="7" spans="1:14" ht="19.2" x14ac:dyDescent="0.2">
      <c r="A7" s="5" t="s">
        <v>5</v>
      </c>
      <c r="B7" s="3"/>
      <c r="C7" s="3"/>
      <c r="D7" s="3"/>
      <c r="E7" s="3"/>
      <c r="F7" s="4"/>
      <c r="G7" s="3"/>
      <c r="H7" s="3"/>
      <c r="I7" s="3"/>
      <c r="J7" s="3"/>
      <c r="K7" s="3"/>
      <c r="L7" s="4"/>
      <c r="M7" s="3"/>
      <c r="N7" s="3"/>
    </row>
    <row r="8" spans="1:14" ht="24.75" customHeight="1" x14ac:dyDescent="0.2">
      <c r="A8" s="6" t="s">
        <v>6</v>
      </c>
      <c r="B8" s="132" t="s">
        <v>7</v>
      </c>
      <c r="C8" s="132"/>
      <c r="D8" s="7" t="s">
        <v>8</v>
      </c>
      <c r="E8" s="132" t="s">
        <v>9</v>
      </c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9.2" x14ac:dyDescent="0.2">
      <c r="A9" s="8" t="s">
        <v>10</v>
      </c>
      <c r="B9" s="184" t="s">
        <v>11</v>
      </c>
      <c r="C9" s="184"/>
      <c r="D9" s="8" t="s">
        <v>12</v>
      </c>
      <c r="E9" s="184" t="s">
        <v>13</v>
      </c>
      <c r="F9" s="184"/>
      <c r="G9" s="184"/>
      <c r="H9" s="184"/>
      <c r="I9" s="184"/>
      <c r="J9" s="184"/>
      <c r="K9" s="184"/>
      <c r="L9" s="184"/>
      <c r="M9" s="184"/>
      <c r="N9" s="184"/>
    </row>
    <row r="10" spans="1:14" ht="19.2" x14ac:dyDescent="0.2">
      <c r="A10" s="8" t="s">
        <v>14</v>
      </c>
      <c r="B10" s="184" t="s">
        <v>15</v>
      </c>
      <c r="C10" s="184"/>
      <c r="D10" s="8" t="s">
        <v>16</v>
      </c>
      <c r="E10" s="184" t="s">
        <v>17</v>
      </c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ht="19.2" x14ac:dyDescent="0.2">
      <c r="A11" s="8" t="s">
        <v>18</v>
      </c>
      <c r="B11" s="184" t="s">
        <v>19</v>
      </c>
      <c r="C11" s="184"/>
      <c r="D11" s="8" t="s">
        <v>16</v>
      </c>
      <c r="E11" s="184" t="s">
        <v>20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ht="19.2" x14ac:dyDescent="0.2">
      <c r="A12" s="8"/>
      <c r="B12" s="184"/>
      <c r="C12" s="184"/>
      <c r="D12" s="8"/>
      <c r="E12" s="184"/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ht="19.2" x14ac:dyDescent="0.2">
      <c r="A13" s="8"/>
      <c r="B13" s="184"/>
      <c r="C13" s="184"/>
      <c r="D13" s="8"/>
      <c r="E13" s="184"/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ht="19.2" x14ac:dyDescent="0.2">
      <c r="A14" s="8"/>
      <c r="B14" s="184"/>
      <c r="C14" s="184"/>
      <c r="D14" s="8"/>
      <c r="E14" s="184"/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ht="19.2" x14ac:dyDescent="0.2">
      <c r="A15" s="8"/>
      <c r="B15" s="184"/>
      <c r="C15" s="184"/>
      <c r="D15" s="8"/>
      <c r="E15" s="184"/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14" ht="19.2" x14ac:dyDescent="0.2">
      <c r="A16" s="8"/>
      <c r="B16" s="184"/>
      <c r="C16" s="184"/>
      <c r="D16" s="8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20" ht="19.2" x14ac:dyDescent="0.2">
      <c r="A17" s="8"/>
      <c r="B17" s="184"/>
      <c r="C17" s="184"/>
      <c r="D17" s="8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1:20" ht="19.2" x14ac:dyDescent="0.2">
      <c r="A18" s="8"/>
      <c r="B18" s="184"/>
      <c r="C18" s="184"/>
      <c r="D18" s="8"/>
      <c r="E18" s="184"/>
      <c r="F18" s="184"/>
      <c r="G18" s="184"/>
      <c r="H18" s="184"/>
      <c r="I18" s="184"/>
      <c r="J18" s="184"/>
      <c r="K18" s="184"/>
      <c r="L18" s="184"/>
      <c r="M18" s="184"/>
      <c r="N18" s="184"/>
    </row>
    <row r="19" spans="1:20" ht="19.2" x14ac:dyDescent="0.2">
      <c r="A19" s="8"/>
      <c r="B19" s="184"/>
      <c r="C19" s="184"/>
      <c r="D19" s="8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1:20" ht="12" customHeight="1" x14ac:dyDescent="0.2"/>
    <row r="21" spans="1:20" ht="16.2" x14ac:dyDescent="0.2">
      <c r="A21" s="10" t="s">
        <v>21</v>
      </c>
      <c r="B21" s="11"/>
      <c r="C21" s="11"/>
      <c r="D21" s="12"/>
      <c r="E21" s="13"/>
      <c r="F21" s="13"/>
      <c r="G21" s="14"/>
      <c r="H21" s="15"/>
      <c r="I21" s="14"/>
    </row>
    <row r="22" spans="1:20" ht="14.4" x14ac:dyDescent="0.2">
      <c r="A22" s="136" t="s">
        <v>22</v>
      </c>
      <c r="B22" s="136"/>
      <c r="C22" s="136"/>
      <c r="D22" s="16" t="s">
        <v>23</v>
      </c>
      <c r="F22" s="2"/>
      <c r="J22" s="9"/>
      <c r="L22" s="2"/>
    </row>
    <row r="23" spans="1:20" ht="14.4" x14ac:dyDescent="0.2">
      <c r="A23" s="137" t="s">
        <v>24</v>
      </c>
      <c r="B23" s="137"/>
      <c r="C23" s="137"/>
      <c r="D23" s="17">
        <f>ROUNDUP(D25*D26,-4)</f>
        <v>1760000</v>
      </c>
      <c r="E23" s="138" t="s">
        <v>223</v>
      </c>
      <c r="F23" s="139"/>
      <c r="G23" s="139"/>
      <c r="H23" s="139"/>
      <c r="I23" s="139"/>
      <c r="J23" s="139"/>
      <c r="K23" s="139"/>
      <c r="L23" s="2"/>
    </row>
    <row r="24" spans="1:20" ht="13.2" customHeight="1" x14ac:dyDescent="0.2">
      <c r="A24" s="157" t="s">
        <v>25</v>
      </c>
      <c r="B24" s="157"/>
      <c r="C24" s="157"/>
      <c r="D24" s="18">
        <f>D25-D23</f>
        <v>430000</v>
      </c>
      <c r="E24" s="139" t="s">
        <v>26</v>
      </c>
      <c r="F24" s="139"/>
      <c r="J24" s="9"/>
      <c r="L24" s="2"/>
    </row>
    <row r="25" spans="1:20" ht="14.4" x14ac:dyDescent="0.2">
      <c r="A25" s="160" t="s">
        <v>27</v>
      </c>
      <c r="B25" s="160"/>
      <c r="C25" s="160"/>
      <c r="D25" s="19">
        <f>M100</f>
        <v>2190000</v>
      </c>
      <c r="E25" s="139" t="s">
        <v>26</v>
      </c>
      <c r="F25" s="139"/>
      <c r="J25" s="9"/>
      <c r="L25" s="2"/>
    </row>
    <row r="26" spans="1:20" ht="13.35" customHeight="1" x14ac:dyDescent="0.2">
      <c r="A26" s="160" t="s">
        <v>28</v>
      </c>
      <c r="B26" s="160"/>
      <c r="C26" s="160"/>
      <c r="D26" s="20">
        <v>0.8</v>
      </c>
      <c r="E26" s="139" t="s">
        <v>29</v>
      </c>
      <c r="F26" s="139"/>
      <c r="J26" s="9"/>
      <c r="L26" s="2"/>
    </row>
    <row r="28" spans="1:20" ht="14.4" x14ac:dyDescent="0.2">
      <c r="A28" s="140" t="s">
        <v>30</v>
      </c>
      <c r="B28" s="140"/>
      <c r="C28" s="140"/>
      <c r="D28" s="140"/>
      <c r="E28" s="140"/>
      <c r="F28" s="185" t="s">
        <v>31</v>
      </c>
      <c r="G28" s="186"/>
      <c r="H28" s="187"/>
      <c r="I28" s="191" t="s">
        <v>32</v>
      </c>
      <c r="J28" s="191"/>
      <c r="K28" s="191"/>
    </row>
    <row r="29" spans="1:20" ht="14.4" x14ac:dyDescent="0.2">
      <c r="A29" s="21" t="s">
        <v>33</v>
      </c>
      <c r="B29" s="153" t="s">
        <v>34</v>
      </c>
      <c r="C29" s="153"/>
      <c r="D29" s="153"/>
      <c r="E29" s="153"/>
      <c r="F29" s="188"/>
      <c r="G29" s="189"/>
      <c r="H29" s="190"/>
      <c r="I29" s="191"/>
      <c r="J29" s="191"/>
      <c r="K29" s="191"/>
    </row>
    <row r="30" spans="1:20" ht="13.2" customHeight="1" x14ac:dyDescent="0.2">
      <c r="A30" s="22">
        <v>1</v>
      </c>
      <c r="B30" s="192" t="s">
        <v>35</v>
      </c>
      <c r="C30" s="192"/>
      <c r="D30" s="192"/>
      <c r="E30" s="192"/>
      <c r="F30" s="193">
        <f>IF(SUMIF(C42:C101,A30,M42:M101)=0,"",SUMIF(C42:C101,A30,M42:M101))</f>
        <v>530000</v>
      </c>
      <c r="G30" s="193"/>
      <c r="H30" s="193"/>
      <c r="I30" s="194">
        <f>IF(ISERROR(F30/F$38), "", F30/F$38)</f>
        <v>0.24200913242009131</v>
      </c>
      <c r="J30" s="194"/>
      <c r="K30" s="194"/>
    </row>
    <row r="31" spans="1:20" ht="14.4" x14ac:dyDescent="0.2">
      <c r="A31" s="22">
        <v>2</v>
      </c>
      <c r="B31" s="192" t="s">
        <v>36</v>
      </c>
      <c r="C31" s="192"/>
      <c r="D31" s="192"/>
      <c r="E31" s="192"/>
      <c r="F31" s="193">
        <f>IF(SUMIF(C42:C101,A31,M42:M101)=0,"",SUMIF(C42:C101,A31,M42:M101))</f>
        <v>515000</v>
      </c>
      <c r="G31" s="193"/>
      <c r="H31" s="193"/>
      <c r="I31" s="194">
        <f>IF(ISERROR(F31/F$38), "", F31/F$38)</f>
        <v>0.23515981735159816</v>
      </c>
      <c r="J31" s="194"/>
      <c r="K31" s="194"/>
      <c r="O31" s="23"/>
      <c r="P31" s="23"/>
      <c r="Q31" s="23"/>
      <c r="R31" s="23"/>
      <c r="S31" s="23"/>
      <c r="T31" s="23"/>
    </row>
    <row r="32" spans="1:20" ht="14.4" x14ac:dyDescent="0.2">
      <c r="A32" s="22">
        <v>3</v>
      </c>
      <c r="B32" s="192" t="s">
        <v>37</v>
      </c>
      <c r="C32" s="192"/>
      <c r="D32" s="192"/>
      <c r="E32" s="192"/>
      <c r="F32" s="193">
        <f>IF(SUMIF(C42:C101,A32,M42:M101)=0,"",SUMIF(C42:C101,A32,M42:M101))</f>
        <v>630000</v>
      </c>
      <c r="G32" s="193"/>
      <c r="H32" s="193"/>
      <c r="I32" s="194">
        <f>IF(ISERROR(F32/F$38), "", F32/F$38)</f>
        <v>0.28767123287671231</v>
      </c>
      <c r="J32" s="194"/>
      <c r="K32" s="194"/>
      <c r="O32" s="23"/>
      <c r="P32" s="23"/>
      <c r="Q32" s="23"/>
      <c r="R32" s="23"/>
      <c r="S32" s="23"/>
      <c r="T32" s="23"/>
    </row>
    <row r="33" spans="1:20" ht="14.4" x14ac:dyDescent="0.2">
      <c r="A33" s="22">
        <v>4</v>
      </c>
      <c r="B33" s="192" t="s">
        <v>123</v>
      </c>
      <c r="C33" s="192"/>
      <c r="D33" s="192"/>
      <c r="E33" s="192"/>
      <c r="F33" s="193">
        <f>IF(SUMIF(C41:C100,A33,M41:M100)=0,"",SUMIF(C41:C100,A33,M41:M100))</f>
        <v>200000</v>
      </c>
      <c r="G33" s="193"/>
      <c r="H33" s="193"/>
      <c r="I33" s="194">
        <f>IF(ISERROR(F33/F$38), "", F33/F$38)</f>
        <v>9.1324200913242004E-2</v>
      </c>
      <c r="J33" s="194"/>
      <c r="K33" s="194"/>
      <c r="O33" s="23"/>
      <c r="P33" s="23"/>
      <c r="Q33" s="23"/>
      <c r="R33" s="23"/>
      <c r="S33" s="23"/>
      <c r="T33" s="23"/>
    </row>
    <row r="34" spans="1:20" ht="14.4" x14ac:dyDescent="0.2">
      <c r="A34" s="22">
        <v>5</v>
      </c>
      <c r="B34" s="192" t="s">
        <v>124</v>
      </c>
      <c r="C34" s="192"/>
      <c r="D34" s="192"/>
      <c r="E34" s="192"/>
      <c r="F34" s="193">
        <f>IF(SUMIF(C42:C101,A34,M42:M101)=0,"",SUMIF(C42:C101,A34,M42:M101))</f>
        <v>308400</v>
      </c>
      <c r="G34" s="193"/>
      <c r="H34" s="193"/>
      <c r="I34" s="194">
        <f>IF(ISERROR(F34/F$38), "", F34/F$38)</f>
        <v>0.14082191780821918</v>
      </c>
      <c r="J34" s="194"/>
      <c r="K34" s="194"/>
      <c r="O34" s="23"/>
      <c r="P34" s="23"/>
      <c r="Q34" s="23"/>
      <c r="R34" s="23"/>
      <c r="S34" s="23"/>
      <c r="T34" s="23"/>
    </row>
    <row r="35" spans="1:20" ht="14.4" x14ac:dyDescent="0.2">
      <c r="A35" s="22"/>
      <c r="B35" s="114"/>
      <c r="C35" s="115"/>
      <c r="D35" s="115"/>
      <c r="E35" s="116"/>
      <c r="F35" s="193"/>
      <c r="G35" s="193"/>
      <c r="H35" s="193"/>
      <c r="I35" s="194"/>
      <c r="J35" s="194"/>
      <c r="K35" s="194"/>
      <c r="O35" s="23"/>
      <c r="P35" s="23"/>
      <c r="Q35" s="23"/>
      <c r="R35" s="23"/>
      <c r="S35" s="23"/>
      <c r="T35" s="23"/>
    </row>
    <row r="36" spans="1:20" ht="14.4" x14ac:dyDescent="0.2">
      <c r="A36" s="22"/>
      <c r="B36" s="114"/>
      <c r="C36" s="115"/>
      <c r="D36" s="115"/>
      <c r="E36" s="116"/>
      <c r="F36" s="193"/>
      <c r="G36" s="193"/>
      <c r="H36" s="193"/>
      <c r="I36" s="194"/>
      <c r="J36" s="194"/>
      <c r="K36" s="194"/>
      <c r="O36" s="23"/>
      <c r="P36" s="23"/>
      <c r="Q36" s="23"/>
      <c r="R36" s="23"/>
      <c r="S36" s="23"/>
      <c r="T36" s="23"/>
    </row>
    <row r="37" spans="1:20" ht="14.4" x14ac:dyDescent="0.2">
      <c r="A37" s="24"/>
      <c r="B37" s="196" t="str">
        <f>B99</f>
        <v>申請時調整減額</v>
      </c>
      <c r="C37" s="197"/>
      <c r="D37" s="197"/>
      <c r="E37" s="198"/>
      <c r="F37" s="199">
        <f>M99</f>
        <v>6600</v>
      </c>
      <c r="G37" s="200"/>
      <c r="H37" s="201"/>
      <c r="I37" s="194"/>
      <c r="J37" s="194"/>
      <c r="K37" s="194"/>
      <c r="O37" s="195"/>
      <c r="P37" s="195"/>
      <c r="Q37" s="195"/>
      <c r="R37" s="195"/>
      <c r="S37" s="23"/>
      <c r="T37" s="23"/>
    </row>
    <row r="38" spans="1:20" ht="14.4" x14ac:dyDescent="0.2">
      <c r="A38" s="24"/>
      <c r="B38" s="196" t="s">
        <v>38</v>
      </c>
      <c r="C38" s="197"/>
      <c r="D38" s="197"/>
      <c r="E38" s="198"/>
      <c r="F38" s="207">
        <f>SUM(F30:H37)</f>
        <v>2190000</v>
      </c>
      <c r="G38" s="208"/>
      <c r="H38" s="209"/>
      <c r="I38" s="194">
        <f>SUM(I30:K37)</f>
        <v>0.99698630136986288</v>
      </c>
      <c r="J38" s="194"/>
      <c r="K38" s="194"/>
      <c r="O38" s="195"/>
      <c r="P38" s="195"/>
      <c r="Q38" s="195"/>
      <c r="R38" s="195"/>
      <c r="S38" s="23"/>
      <c r="T38" s="23"/>
    </row>
    <row r="39" spans="1:20" ht="13.2" x14ac:dyDescent="0.2">
      <c r="O39" s="25" t="s">
        <v>126</v>
      </c>
      <c r="P39" s="23"/>
      <c r="Q39" s="23"/>
      <c r="R39" s="23"/>
      <c r="S39" s="23"/>
      <c r="T39" s="23"/>
    </row>
    <row r="40" spans="1:20" s="9" customFormat="1" ht="13.35" customHeight="1" x14ac:dyDescent="0.2">
      <c r="A40" s="177" t="s">
        <v>39</v>
      </c>
      <c r="B40" s="179" t="s">
        <v>40</v>
      </c>
      <c r="C40" s="179" t="s">
        <v>33</v>
      </c>
      <c r="D40" s="181" t="s">
        <v>41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26" t="s">
        <v>127</v>
      </c>
      <c r="P40" s="27"/>
      <c r="Q40" s="27"/>
      <c r="R40" s="27"/>
      <c r="S40" s="27"/>
      <c r="T40" s="27"/>
    </row>
    <row r="41" spans="1:20" s="9" customFormat="1" ht="24" x14ac:dyDescent="0.2">
      <c r="A41" s="178"/>
      <c r="B41" s="180"/>
      <c r="C41" s="180"/>
      <c r="D41" s="28" t="s">
        <v>42</v>
      </c>
      <c r="E41" s="29" t="s">
        <v>43</v>
      </c>
      <c r="F41" s="30" t="s">
        <v>44</v>
      </c>
      <c r="G41" s="30" t="s">
        <v>45</v>
      </c>
      <c r="H41" s="30" t="s">
        <v>46</v>
      </c>
      <c r="I41" s="30" t="s">
        <v>44</v>
      </c>
      <c r="J41" s="30" t="s">
        <v>45</v>
      </c>
      <c r="K41" s="30" t="s">
        <v>46</v>
      </c>
      <c r="L41" s="30"/>
      <c r="M41" s="31" t="s">
        <v>47</v>
      </c>
      <c r="N41" s="30" t="s">
        <v>48</v>
      </c>
      <c r="O41" s="32" t="s">
        <v>128</v>
      </c>
      <c r="P41" s="27"/>
      <c r="Q41" s="27"/>
      <c r="R41" s="27"/>
      <c r="S41" s="27"/>
      <c r="T41" s="27"/>
    </row>
    <row r="42" spans="1:20" ht="13.2" x14ac:dyDescent="0.2">
      <c r="A42" s="33" t="s">
        <v>49</v>
      </c>
      <c r="B42" s="34">
        <f>SUM(M42:M46)</f>
        <v>200000</v>
      </c>
      <c r="C42" s="35" t="s">
        <v>136</v>
      </c>
      <c r="D42" s="36" t="s">
        <v>50</v>
      </c>
      <c r="E42" s="37">
        <v>1000</v>
      </c>
      <c r="F42" s="38" t="str">
        <f t="shared" ref="F42:F63" si="0">IF(E42="","","×")</f>
        <v>×</v>
      </c>
      <c r="G42" s="39">
        <v>2</v>
      </c>
      <c r="H42" s="40" t="s">
        <v>51</v>
      </c>
      <c r="I42" s="38" t="str">
        <f>IF(G42="","","×")</f>
        <v>×</v>
      </c>
      <c r="J42" s="39">
        <v>100</v>
      </c>
      <c r="K42" s="40" t="s">
        <v>52</v>
      </c>
      <c r="L42" s="38" t="str">
        <f>IF(J42="","","＝")</f>
        <v>＝</v>
      </c>
      <c r="M42" s="41">
        <f>IF(E42*IF(G42="",1,G42)*IF(J42="",1,J42)=0,"",E42*IF(G42="",1,G42)*IF(J42="",1,J42))</f>
        <v>200000</v>
      </c>
      <c r="N42" s="42"/>
      <c r="O42" s="32" t="s">
        <v>224</v>
      </c>
      <c r="P42" s="23"/>
      <c r="Q42" s="23"/>
      <c r="R42" s="23"/>
      <c r="S42" s="23"/>
      <c r="T42" s="23"/>
    </row>
    <row r="43" spans="1:20" x14ac:dyDescent="0.2">
      <c r="A43" s="43"/>
      <c r="B43" s="44"/>
      <c r="C43" s="35"/>
      <c r="D43" s="45"/>
      <c r="E43" s="46"/>
      <c r="F43" s="47" t="str">
        <f t="shared" si="0"/>
        <v/>
      </c>
      <c r="G43" s="48"/>
      <c r="H43" s="49"/>
      <c r="I43" s="47" t="str">
        <f t="shared" ref="I43:I97" si="1">IF(G43="","","×")</f>
        <v/>
      </c>
      <c r="J43" s="48"/>
      <c r="K43" s="49"/>
      <c r="L43" s="47" t="str">
        <f t="shared" ref="L43:L97" si="2">IF(J43="","","＝")</f>
        <v/>
      </c>
      <c r="M43" s="50" t="str">
        <f t="shared" ref="M43:M97" si="3">IF(E43*IF(G43="",1,G43)*IF(J43="",1,J43)=0,"",E43*IF(G43="",1,G43)*IF(J43="",1,J43))</f>
        <v/>
      </c>
      <c r="N43" s="51"/>
    </row>
    <row r="44" spans="1:20" x14ac:dyDescent="0.2">
      <c r="A44" s="43"/>
      <c r="B44" s="44"/>
      <c r="C44" s="35"/>
      <c r="D44" s="45"/>
      <c r="E44" s="46"/>
      <c r="F44" s="47" t="str">
        <f t="shared" si="0"/>
        <v/>
      </c>
      <c r="G44" s="48"/>
      <c r="H44" s="49"/>
      <c r="I44" s="47" t="str">
        <f t="shared" si="1"/>
        <v/>
      </c>
      <c r="J44" s="48"/>
      <c r="K44" s="49"/>
      <c r="L44" s="47" t="str">
        <f t="shared" si="2"/>
        <v/>
      </c>
      <c r="M44" s="50" t="str">
        <f t="shared" si="3"/>
        <v/>
      </c>
      <c r="N44" s="51"/>
    </row>
    <row r="45" spans="1:20" x14ac:dyDescent="0.2">
      <c r="A45" s="43"/>
      <c r="B45" s="44"/>
      <c r="C45" s="35"/>
      <c r="D45" s="45"/>
      <c r="E45" s="46"/>
      <c r="F45" s="47" t="str">
        <f t="shared" si="0"/>
        <v/>
      </c>
      <c r="G45" s="48"/>
      <c r="H45" s="49"/>
      <c r="I45" s="47" t="str">
        <f t="shared" si="1"/>
        <v/>
      </c>
      <c r="J45" s="48"/>
      <c r="K45" s="49"/>
      <c r="L45" s="47" t="str">
        <f t="shared" si="2"/>
        <v/>
      </c>
      <c r="M45" s="50" t="str">
        <f t="shared" si="3"/>
        <v/>
      </c>
      <c r="N45" s="51"/>
    </row>
    <row r="46" spans="1:20" x14ac:dyDescent="0.2">
      <c r="A46" s="43"/>
      <c r="B46" s="44"/>
      <c r="C46" s="52"/>
      <c r="D46" s="45"/>
      <c r="E46" s="53"/>
      <c r="F46" s="54" t="str">
        <f t="shared" si="0"/>
        <v/>
      </c>
      <c r="G46" s="55"/>
      <c r="H46" s="56"/>
      <c r="I46" s="54" t="str">
        <f t="shared" si="1"/>
        <v/>
      </c>
      <c r="J46" s="55"/>
      <c r="K46" s="56"/>
      <c r="L46" s="54" t="str">
        <f t="shared" si="2"/>
        <v/>
      </c>
      <c r="M46" s="57" t="str">
        <f t="shared" si="3"/>
        <v/>
      </c>
      <c r="N46" s="58"/>
    </row>
    <row r="47" spans="1:20" x14ac:dyDescent="0.2">
      <c r="A47" s="33" t="s">
        <v>53</v>
      </c>
      <c r="B47" s="59">
        <f>SUM(M47:M51)</f>
        <v>240000</v>
      </c>
      <c r="C47" s="35" t="s">
        <v>130</v>
      </c>
      <c r="D47" s="60" t="s">
        <v>54</v>
      </c>
      <c r="E47" s="46">
        <v>10000</v>
      </c>
      <c r="F47" s="47" t="str">
        <f t="shared" si="0"/>
        <v>×</v>
      </c>
      <c r="G47" s="48">
        <v>2</v>
      </c>
      <c r="H47" s="49" t="s">
        <v>51</v>
      </c>
      <c r="I47" s="47" t="str">
        <f>IF(G47="","","×")</f>
        <v>×</v>
      </c>
      <c r="J47" s="48">
        <v>8</v>
      </c>
      <c r="K47" s="49" t="s">
        <v>55</v>
      </c>
      <c r="L47" s="47" t="str">
        <f>IF(J47="","","＝")</f>
        <v>＝</v>
      </c>
      <c r="M47" s="50">
        <f t="shared" si="3"/>
        <v>160000</v>
      </c>
      <c r="N47" s="51"/>
    </row>
    <row r="48" spans="1:20" x14ac:dyDescent="0.2">
      <c r="A48" s="43"/>
      <c r="B48" s="61"/>
      <c r="C48" s="35" t="s">
        <v>129</v>
      </c>
      <c r="D48" s="62" t="s">
        <v>56</v>
      </c>
      <c r="E48" s="46">
        <v>20000</v>
      </c>
      <c r="F48" s="47" t="str">
        <f t="shared" si="0"/>
        <v>×</v>
      </c>
      <c r="G48" s="48">
        <v>2</v>
      </c>
      <c r="H48" s="49" t="s">
        <v>57</v>
      </c>
      <c r="I48" s="47" t="str">
        <f t="shared" si="1"/>
        <v>×</v>
      </c>
      <c r="J48" s="48">
        <v>1</v>
      </c>
      <c r="K48" s="49" t="s">
        <v>55</v>
      </c>
      <c r="L48" s="47" t="str">
        <f t="shared" si="2"/>
        <v>＝</v>
      </c>
      <c r="M48" s="50">
        <f t="shared" si="3"/>
        <v>40000</v>
      </c>
      <c r="N48" s="51"/>
    </row>
    <row r="49" spans="1:14" x14ac:dyDescent="0.2">
      <c r="A49" s="43"/>
      <c r="B49" s="61"/>
      <c r="C49" s="35" t="s">
        <v>131</v>
      </c>
      <c r="D49" s="62" t="s">
        <v>58</v>
      </c>
      <c r="E49" s="46">
        <v>20000</v>
      </c>
      <c r="F49" s="47" t="str">
        <f t="shared" si="0"/>
        <v>×</v>
      </c>
      <c r="G49" s="48">
        <v>2</v>
      </c>
      <c r="H49" s="49" t="s">
        <v>57</v>
      </c>
      <c r="I49" s="47" t="str">
        <f t="shared" si="1"/>
        <v>×</v>
      </c>
      <c r="J49" s="48">
        <v>1</v>
      </c>
      <c r="K49" s="49" t="s">
        <v>55</v>
      </c>
      <c r="L49" s="47" t="str">
        <f t="shared" si="2"/>
        <v>＝</v>
      </c>
      <c r="M49" s="50">
        <f t="shared" si="3"/>
        <v>40000</v>
      </c>
      <c r="N49" s="51"/>
    </row>
    <row r="50" spans="1:14" x14ac:dyDescent="0.2">
      <c r="A50" s="43"/>
      <c r="B50" s="61"/>
      <c r="C50" s="35"/>
      <c r="D50" s="62"/>
      <c r="E50" s="46"/>
      <c r="F50" s="47" t="str">
        <f t="shared" si="0"/>
        <v/>
      </c>
      <c r="G50" s="48"/>
      <c r="H50" s="49"/>
      <c r="I50" s="47" t="str">
        <f t="shared" si="1"/>
        <v/>
      </c>
      <c r="J50" s="48"/>
      <c r="K50" s="49"/>
      <c r="L50" s="47" t="str">
        <f t="shared" si="2"/>
        <v/>
      </c>
      <c r="M50" s="50" t="str">
        <f t="shared" si="3"/>
        <v/>
      </c>
      <c r="N50" s="51"/>
    </row>
    <row r="51" spans="1:14" x14ac:dyDescent="0.2">
      <c r="A51" s="43"/>
      <c r="B51" s="61"/>
      <c r="C51" s="52"/>
      <c r="D51" s="62"/>
      <c r="E51" s="46"/>
      <c r="F51" s="47" t="str">
        <f t="shared" si="0"/>
        <v/>
      </c>
      <c r="G51" s="48"/>
      <c r="H51" s="49"/>
      <c r="I51" s="47" t="str">
        <f t="shared" si="1"/>
        <v/>
      </c>
      <c r="J51" s="48"/>
      <c r="K51" s="49"/>
      <c r="L51" s="47" t="str">
        <f t="shared" si="2"/>
        <v/>
      </c>
      <c r="M51" s="50" t="str">
        <f t="shared" si="3"/>
        <v/>
      </c>
      <c r="N51" s="51"/>
    </row>
    <row r="52" spans="1:14" x14ac:dyDescent="0.2">
      <c r="A52" s="33" t="s">
        <v>59</v>
      </c>
      <c r="B52" s="59">
        <f>SUM(M52:M56)</f>
        <v>60000</v>
      </c>
      <c r="C52" s="35" t="s">
        <v>129</v>
      </c>
      <c r="D52" s="60" t="s">
        <v>60</v>
      </c>
      <c r="E52" s="37">
        <v>10000</v>
      </c>
      <c r="F52" s="38" t="str">
        <f t="shared" si="0"/>
        <v>×</v>
      </c>
      <c r="G52" s="39">
        <v>2</v>
      </c>
      <c r="H52" s="40" t="s">
        <v>57</v>
      </c>
      <c r="I52" s="38" t="str">
        <f>IF(G52="","","×")</f>
        <v>×</v>
      </c>
      <c r="J52" s="39">
        <v>1</v>
      </c>
      <c r="K52" s="40" t="s">
        <v>55</v>
      </c>
      <c r="L52" s="38" t="str">
        <f>IF(J52="","","＝")</f>
        <v>＝</v>
      </c>
      <c r="M52" s="41">
        <f t="shared" si="3"/>
        <v>20000</v>
      </c>
      <c r="N52" s="42"/>
    </row>
    <row r="53" spans="1:14" x14ac:dyDescent="0.2">
      <c r="A53" s="43"/>
      <c r="B53" s="61"/>
      <c r="C53" s="35" t="s">
        <v>129</v>
      </c>
      <c r="D53" s="62" t="s">
        <v>61</v>
      </c>
      <c r="E53" s="46">
        <v>1000</v>
      </c>
      <c r="F53" s="47" t="str">
        <f t="shared" si="0"/>
        <v>×</v>
      </c>
      <c r="G53" s="48">
        <v>30</v>
      </c>
      <c r="H53" s="49" t="s">
        <v>57</v>
      </c>
      <c r="I53" s="47" t="str">
        <f>IF(G53="","","×")</f>
        <v>×</v>
      </c>
      <c r="J53" s="48">
        <v>1</v>
      </c>
      <c r="K53" s="49" t="s">
        <v>55</v>
      </c>
      <c r="L53" s="47" t="str">
        <f>IF(J53="","","＝")</f>
        <v>＝</v>
      </c>
      <c r="M53" s="50">
        <f t="shared" si="3"/>
        <v>30000</v>
      </c>
      <c r="N53" s="51"/>
    </row>
    <row r="54" spans="1:14" x14ac:dyDescent="0.2">
      <c r="A54" s="43"/>
      <c r="B54" s="61"/>
      <c r="C54" s="35" t="s">
        <v>131</v>
      </c>
      <c r="D54" s="62" t="s">
        <v>62</v>
      </c>
      <c r="E54" s="46">
        <v>5000</v>
      </c>
      <c r="F54" s="47" t="str">
        <f t="shared" si="0"/>
        <v>×</v>
      </c>
      <c r="G54" s="48">
        <v>2</v>
      </c>
      <c r="H54" s="49" t="s">
        <v>57</v>
      </c>
      <c r="I54" s="47" t="str">
        <f>IF(G54="","","×")</f>
        <v>×</v>
      </c>
      <c r="J54" s="48">
        <v>1</v>
      </c>
      <c r="K54" s="49" t="s">
        <v>55</v>
      </c>
      <c r="L54" s="47" t="str">
        <f>IF(J54="","","＝")</f>
        <v>＝</v>
      </c>
      <c r="M54" s="50">
        <f t="shared" si="3"/>
        <v>10000</v>
      </c>
      <c r="N54" s="51"/>
    </row>
    <row r="55" spans="1:14" x14ac:dyDescent="0.2">
      <c r="A55" s="43"/>
      <c r="B55" s="61"/>
      <c r="C55" s="35"/>
      <c r="D55" s="62"/>
      <c r="E55" s="46"/>
      <c r="F55" s="47" t="str">
        <f t="shared" si="0"/>
        <v/>
      </c>
      <c r="G55" s="48"/>
      <c r="H55" s="49"/>
      <c r="I55" s="47" t="str">
        <f t="shared" si="1"/>
        <v/>
      </c>
      <c r="J55" s="48"/>
      <c r="K55" s="49"/>
      <c r="L55" s="47" t="str">
        <f t="shared" si="2"/>
        <v/>
      </c>
      <c r="M55" s="50" t="str">
        <f t="shared" si="3"/>
        <v/>
      </c>
      <c r="N55" s="51"/>
    </row>
    <row r="56" spans="1:14" x14ac:dyDescent="0.2">
      <c r="A56" s="63"/>
      <c r="B56" s="61"/>
      <c r="C56" s="52"/>
      <c r="D56" s="64"/>
      <c r="E56" s="53"/>
      <c r="F56" s="54" t="str">
        <f t="shared" si="0"/>
        <v/>
      </c>
      <c r="G56" s="55"/>
      <c r="H56" s="56"/>
      <c r="I56" s="54" t="str">
        <f t="shared" si="1"/>
        <v/>
      </c>
      <c r="J56" s="55"/>
      <c r="K56" s="56"/>
      <c r="L56" s="54" t="str">
        <f t="shared" si="2"/>
        <v/>
      </c>
      <c r="M56" s="57" t="str">
        <f t="shared" si="3"/>
        <v/>
      </c>
      <c r="N56" s="58"/>
    </row>
    <row r="57" spans="1:14" x14ac:dyDescent="0.2">
      <c r="A57" s="65" t="s">
        <v>63</v>
      </c>
      <c r="B57" s="59">
        <f>SUM(M57:M62)</f>
        <v>745000</v>
      </c>
      <c r="C57" s="66" t="s">
        <v>130</v>
      </c>
      <c r="D57" s="62" t="s">
        <v>64</v>
      </c>
      <c r="E57" s="46">
        <v>1000</v>
      </c>
      <c r="F57" s="47" t="str">
        <f t="shared" si="0"/>
        <v>×</v>
      </c>
      <c r="G57" s="48">
        <v>25</v>
      </c>
      <c r="H57" s="49" t="s">
        <v>65</v>
      </c>
      <c r="I57" s="47" t="str">
        <f>IF(G57="","","×")</f>
        <v>×</v>
      </c>
      <c r="J57" s="48">
        <v>8</v>
      </c>
      <c r="K57" s="49" t="s">
        <v>55</v>
      </c>
      <c r="L57" s="47" t="str">
        <f>IF(J57="","","＝")</f>
        <v>＝</v>
      </c>
      <c r="M57" s="50">
        <f t="shared" si="3"/>
        <v>200000</v>
      </c>
      <c r="N57" s="51"/>
    </row>
    <row r="58" spans="1:14" x14ac:dyDescent="0.2">
      <c r="A58" s="43"/>
      <c r="B58" s="61"/>
      <c r="C58" s="35" t="s">
        <v>129</v>
      </c>
      <c r="D58" s="62" t="s">
        <v>66</v>
      </c>
      <c r="E58" s="46">
        <v>500</v>
      </c>
      <c r="F58" s="47" t="str">
        <f t="shared" si="0"/>
        <v>×</v>
      </c>
      <c r="G58" s="48">
        <v>50</v>
      </c>
      <c r="H58" s="49" t="s">
        <v>67</v>
      </c>
      <c r="I58" s="47" t="str">
        <f t="shared" si="1"/>
        <v>×</v>
      </c>
      <c r="J58" s="48">
        <v>1</v>
      </c>
      <c r="K58" s="49" t="s">
        <v>55</v>
      </c>
      <c r="L58" s="47" t="str">
        <f t="shared" si="2"/>
        <v>＝</v>
      </c>
      <c r="M58" s="50">
        <f t="shared" si="3"/>
        <v>25000</v>
      </c>
      <c r="N58" s="51"/>
    </row>
    <row r="59" spans="1:14" x14ac:dyDescent="0.2">
      <c r="A59" s="43"/>
      <c r="B59" s="61"/>
      <c r="C59" s="35" t="s">
        <v>129</v>
      </c>
      <c r="D59" s="62" t="s">
        <v>68</v>
      </c>
      <c r="E59" s="46">
        <v>20</v>
      </c>
      <c r="F59" s="47" t="str">
        <f>IF(E59="","","×")</f>
        <v>×</v>
      </c>
      <c r="G59" s="48">
        <v>1000</v>
      </c>
      <c r="H59" s="49" t="s">
        <v>67</v>
      </c>
      <c r="I59" s="47" t="str">
        <f>IF(G59="","","×")</f>
        <v>×</v>
      </c>
      <c r="J59" s="48">
        <v>1</v>
      </c>
      <c r="K59" s="49" t="s">
        <v>55</v>
      </c>
      <c r="L59" s="47" t="str">
        <f>IF(J59="","","＝")</f>
        <v>＝</v>
      </c>
      <c r="M59" s="50">
        <f t="shared" si="3"/>
        <v>20000</v>
      </c>
      <c r="N59" s="51"/>
    </row>
    <row r="60" spans="1:14" x14ac:dyDescent="0.2">
      <c r="A60" s="43"/>
      <c r="B60" s="61"/>
      <c r="C60" s="35" t="s">
        <v>131</v>
      </c>
      <c r="D60" s="62" t="s">
        <v>69</v>
      </c>
      <c r="E60" s="46">
        <v>500</v>
      </c>
      <c r="F60" s="47" t="str">
        <f t="shared" si="0"/>
        <v>×</v>
      </c>
      <c r="G60" s="48">
        <v>1000</v>
      </c>
      <c r="H60" s="49" t="s">
        <v>65</v>
      </c>
      <c r="I60" s="47" t="str">
        <f>IF(G60="","","×")</f>
        <v>×</v>
      </c>
      <c r="J60" s="48">
        <v>1</v>
      </c>
      <c r="K60" s="49" t="s">
        <v>55</v>
      </c>
      <c r="L60" s="47" t="str">
        <f>IF(J60="","","＝")</f>
        <v>＝</v>
      </c>
      <c r="M60" s="50">
        <f t="shared" si="3"/>
        <v>500000</v>
      </c>
      <c r="N60" s="51"/>
    </row>
    <row r="61" spans="1:14" x14ac:dyDescent="0.2">
      <c r="A61" s="43"/>
      <c r="B61" s="44"/>
      <c r="C61" s="35"/>
      <c r="D61" s="45"/>
      <c r="E61" s="46"/>
      <c r="F61" s="47" t="str">
        <f t="shared" si="0"/>
        <v/>
      </c>
      <c r="G61" s="48"/>
      <c r="H61" s="49"/>
      <c r="I61" s="47" t="str">
        <f t="shared" si="1"/>
        <v/>
      </c>
      <c r="J61" s="48"/>
      <c r="K61" s="49"/>
      <c r="L61" s="47" t="str">
        <f t="shared" si="2"/>
        <v/>
      </c>
      <c r="M61" s="50" t="str">
        <f t="shared" si="3"/>
        <v/>
      </c>
      <c r="N61" s="51"/>
    </row>
    <row r="62" spans="1:14" ht="12" customHeight="1" x14ac:dyDescent="0.2">
      <c r="A62" s="43"/>
      <c r="B62" s="67"/>
      <c r="C62" s="52"/>
      <c r="D62" s="64"/>
      <c r="E62" s="46"/>
      <c r="F62" s="47" t="str">
        <f t="shared" si="0"/>
        <v/>
      </c>
      <c r="G62" s="48"/>
      <c r="H62" s="49"/>
      <c r="I62" s="47" t="str">
        <f t="shared" si="1"/>
        <v/>
      </c>
      <c r="J62" s="48"/>
      <c r="K62" s="49"/>
      <c r="L62" s="47" t="str">
        <f t="shared" si="2"/>
        <v/>
      </c>
      <c r="M62" s="50" t="str">
        <f t="shared" si="3"/>
        <v/>
      </c>
      <c r="N62" s="51"/>
    </row>
    <row r="63" spans="1:14" x14ac:dyDescent="0.2">
      <c r="A63" s="33" t="s">
        <v>70</v>
      </c>
      <c r="B63" s="61">
        <f>SUM(M63:M67)</f>
        <v>100000</v>
      </c>
      <c r="C63" s="35" t="s">
        <v>129</v>
      </c>
      <c r="D63" s="62" t="s">
        <v>71</v>
      </c>
      <c r="E63" s="37">
        <v>20000</v>
      </c>
      <c r="F63" s="38" t="str">
        <f t="shared" si="0"/>
        <v>×</v>
      </c>
      <c r="G63" s="39">
        <v>1</v>
      </c>
      <c r="H63" s="40" t="s">
        <v>72</v>
      </c>
      <c r="I63" s="38" t="str">
        <f>IF(G63="","","×")</f>
        <v>×</v>
      </c>
      <c r="J63" s="39">
        <v>1</v>
      </c>
      <c r="K63" s="40" t="s">
        <v>55</v>
      </c>
      <c r="L63" s="38" t="str">
        <f>IF(J63="","","＝")</f>
        <v>＝</v>
      </c>
      <c r="M63" s="41">
        <f t="shared" si="3"/>
        <v>20000</v>
      </c>
      <c r="N63" s="42"/>
    </row>
    <row r="64" spans="1:14" x14ac:dyDescent="0.2">
      <c r="A64" s="43"/>
      <c r="B64" s="61"/>
      <c r="C64" s="35" t="s">
        <v>131</v>
      </c>
      <c r="D64" s="62" t="s">
        <v>73</v>
      </c>
      <c r="E64" s="46">
        <v>80000</v>
      </c>
      <c r="F64" s="47" t="str">
        <f>IF(E64="","","×")</f>
        <v>×</v>
      </c>
      <c r="G64" s="48">
        <v>1</v>
      </c>
      <c r="H64" s="49" t="s">
        <v>72</v>
      </c>
      <c r="I64" s="47" t="str">
        <f>IF(G64="","","×")</f>
        <v>×</v>
      </c>
      <c r="J64" s="48">
        <v>1</v>
      </c>
      <c r="K64" s="49" t="s">
        <v>55</v>
      </c>
      <c r="L64" s="47" t="str">
        <f>IF(J64="","","＝")</f>
        <v>＝</v>
      </c>
      <c r="M64" s="50">
        <f t="shared" si="3"/>
        <v>80000</v>
      </c>
      <c r="N64" s="51"/>
    </row>
    <row r="65" spans="1:14" x14ac:dyDescent="0.2">
      <c r="A65" s="43"/>
      <c r="B65" s="61"/>
      <c r="C65" s="35"/>
      <c r="D65" s="62"/>
      <c r="E65" s="46"/>
      <c r="F65" s="47" t="str">
        <f t="shared" ref="F65:F97" si="4">IF(E65="","","×")</f>
        <v/>
      </c>
      <c r="G65" s="48"/>
      <c r="H65" s="49"/>
      <c r="I65" s="47" t="str">
        <f t="shared" si="1"/>
        <v/>
      </c>
      <c r="J65" s="48"/>
      <c r="K65" s="49"/>
      <c r="L65" s="47" t="str">
        <f t="shared" si="2"/>
        <v/>
      </c>
      <c r="M65" s="50" t="str">
        <f t="shared" si="3"/>
        <v/>
      </c>
      <c r="N65" s="51"/>
    </row>
    <row r="66" spans="1:14" x14ac:dyDescent="0.2">
      <c r="A66" s="43"/>
      <c r="B66" s="61"/>
      <c r="C66" s="35"/>
      <c r="D66" s="62"/>
      <c r="E66" s="46"/>
      <c r="F66" s="47" t="str">
        <f t="shared" si="4"/>
        <v/>
      </c>
      <c r="G66" s="48"/>
      <c r="H66" s="49"/>
      <c r="I66" s="47" t="str">
        <f t="shared" si="1"/>
        <v/>
      </c>
      <c r="J66" s="48"/>
      <c r="K66" s="49"/>
      <c r="L66" s="47" t="str">
        <f t="shared" si="2"/>
        <v/>
      </c>
      <c r="M66" s="50" t="str">
        <f t="shared" si="3"/>
        <v/>
      </c>
      <c r="N66" s="51"/>
    </row>
    <row r="67" spans="1:14" x14ac:dyDescent="0.2">
      <c r="A67" s="43"/>
      <c r="B67" s="61"/>
      <c r="C67" s="52"/>
      <c r="D67" s="62"/>
      <c r="E67" s="53"/>
      <c r="F67" s="54" t="str">
        <f t="shared" si="4"/>
        <v/>
      </c>
      <c r="G67" s="55"/>
      <c r="H67" s="56"/>
      <c r="I67" s="54" t="str">
        <f t="shared" si="1"/>
        <v/>
      </c>
      <c r="J67" s="55"/>
      <c r="K67" s="56"/>
      <c r="L67" s="54" t="str">
        <f t="shared" si="2"/>
        <v/>
      </c>
      <c r="M67" s="57" t="str">
        <f t="shared" si="3"/>
        <v/>
      </c>
      <c r="N67" s="58"/>
    </row>
    <row r="68" spans="1:14" x14ac:dyDescent="0.2">
      <c r="A68" s="33" t="s">
        <v>74</v>
      </c>
      <c r="B68" s="59">
        <f>SUM(M68:M72)</f>
        <v>360000</v>
      </c>
      <c r="C68" s="35" t="s">
        <v>130</v>
      </c>
      <c r="D68" s="60" t="s">
        <v>75</v>
      </c>
      <c r="E68" s="37">
        <v>20000</v>
      </c>
      <c r="F68" s="38" t="str">
        <f t="shared" si="4"/>
        <v>×</v>
      </c>
      <c r="G68" s="39">
        <v>1</v>
      </c>
      <c r="H68" s="40" t="s">
        <v>76</v>
      </c>
      <c r="I68" s="38" t="str">
        <f>IF(G68="","","×")</f>
        <v>×</v>
      </c>
      <c r="J68" s="39">
        <v>8</v>
      </c>
      <c r="K68" s="40" t="s">
        <v>55</v>
      </c>
      <c r="L68" s="38" t="str">
        <f>IF(J68="","","＝")</f>
        <v>＝</v>
      </c>
      <c r="M68" s="41">
        <f t="shared" si="3"/>
        <v>160000</v>
      </c>
      <c r="N68" s="42"/>
    </row>
    <row r="69" spans="1:14" x14ac:dyDescent="0.2">
      <c r="A69" s="43"/>
      <c r="B69" s="61"/>
      <c r="C69" s="35" t="s">
        <v>129</v>
      </c>
      <c r="D69" s="62" t="s">
        <v>77</v>
      </c>
      <c r="E69" s="46">
        <v>200000</v>
      </c>
      <c r="F69" s="47" t="str">
        <f t="shared" si="4"/>
        <v>×</v>
      </c>
      <c r="G69" s="48">
        <v>1</v>
      </c>
      <c r="H69" s="49" t="s">
        <v>78</v>
      </c>
      <c r="I69" s="47" t="str">
        <f t="shared" si="1"/>
        <v>×</v>
      </c>
      <c r="J69" s="48">
        <v>1</v>
      </c>
      <c r="K69" s="49" t="s">
        <v>55</v>
      </c>
      <c r="L69" s="47" t="str">
        <f t="shared" si="2"/>
        <v>＝</v>
      </c>
      <c r="M69" s="50">
        <f t="shared" si="3"/>
        <v>200000</v>
      </c>
      <c r="N69" s="51"/>
    </row>
    <row r="70" spans="1:14" x14ac:dyDescent="0.2">
      <c r="A70" s="43"/>
      <c r="B70" s="61"/>
      <c r="C70" s="35"/>
      <c r="D70" s="62"/>
      <c r="E70" s="46"/>
      <c r="F70" s="47" t="str">
        <f t="shared" si="4"/>
        <v/>
      </c>
      <c r="G70" s="48"/>
      <c r="H70" s="49"/>
      <c r="I70" s="47" t="str">
        <f t="shared" si="1"/>
        <v/>
      </c>
      <c r="J70" s="48"/>
      <c r="K70" s="49"/>
      <c r="L70" s="47" t="str">
        <f t="shared" si="2"/>
        <v/>
      </c>
      <c r="M70" s="50" t="str">
        <f t="shared" si="3"/>
        <v/>
      </c>
      <c r="N70" s="51"/>
    </row>
    <row r="71" spans="1:14" x14ac:dyDescent="0.2">
      <c r="A71" s="43"/>
      <c r="B71" s="61"/>
      <c r="C71" s="35"/>
      <c r="D71" s="62"/>
      <c r="E71" s="46"/>
      <c r="F71" s="47" t="str">
        <f t="shared" si="4"/>
        <v/>
      </c>
      <c r="G71" s="48"/>
      <c r="H71" s="49"/>
      <c r="I71" s="47" t="str">
        <f t="shared" si="1"/>
        <v/>
      </c>
      <c r="J71" s="48"/>
      <c r="K71" s="49"/>
      <c r="L71" s="47" t="str">
        <f t="shared" si="2"/>
        <v/>
      </c>
      <c r="M71" s="50" t="str">
        <f t="shared" si="3"/>
        <v/>
      </c>
      <c r="N71" s="51"/>
    </row>
    <row r="72" spans="1:14" x14ac:dyDescent="0.2">
      <c r="A72" s="63"/>
      <c r="B72" s="61"/>
      <c r="C72" s="52"/>
      <c r="D72" s="64"/>
      <c r="E72" s="53"/>
      <c r="F72" s="54" t="str">
        <f t="shared" si="4"/>
        <v/>
      </c>
      <c r="G72" s="55"/>
      <c r="H72" s="56"/>
      <c r="I72" s="54" t="str">
        <f t="shared" si="1"/>
        <v/>
      </c>
      <c r="J72" s="55"/>
      <c r="K72" s="56"/>
      <c r="L72" s="54" t="str">
        <f t="shared" si="2"/>
        <v/>
      </c>
      <c r="M72" s="57" t="str">
        <f t="shared" si="3"/>
        <v/>
      </c>
      <c r="N72" s="58"/>
    </row>
    <row r="73" spans="1:14" x14ac:dyDescent="0.2">
      <c r="A73" s="65" t="s">
        <v>79</v>
      </c>
      <c r="B73" s="59">
        <f>SUM(M73:M77)</f>
        <v>20000</v>
      </c>
      <c r="C73" s="35" t="s">
        <v>130</v>
      </c>
      <c r="D73" s="60" t="s">
        <v>80</v>
      </c>
      <c r="E73" s="37">
        <v>10000</v>
      </c>
      <c r="F73" s="38" t="str">
        <f t="shared" si="4"/>
        <v>×</v>
      </c>
      <c r="G73" s="39">
        <v>1</v>
      </c>
      <c r="H73" s="40" t="s">
        <v>72</v>
      </c>
      <c r="I73" s="38" t="str">
        <f>IF(G73="","","×")</f>
        <v>×</v>
      </c>
      <c r="J73" s="39">
        <v>1</v>
      </c>
      <c r="K73" s="40" t="s">
        <v>55</v>
      </c>
      <c r="L73" s="38" t="str">
        <f>IF(J73="","","＝")</f>
        <v>＝</v>
      </c>
      <c r="M73" s="41">
        <f t="shared" si="3"/>
        <v>10000</v>
      </c>
      <c r="N73" s="42"/>
    </row>
    <row r="74" spans="1:14" x14ac:dyDescent="0.2">
      <c r="A74" s="43"/>
      <c r="B74" s="61"/>
      <c r="C74" s="35" t="s">
        <v>129</v>
      </c>
      <c r="D74" s="62" t="s">
        <v>81</v>
      </c>
      <c r="E74" s="46">
        <v>10000</v>
      </c>
      <c r="F74" s="47" t="str">
        <f t="shared" si="4"/>
        <v>×</v>
      </c>
      <c r="G74" s="48">
        <v>1</v>
      </c>
      <c r="H74" s="49" t="s">
        <v>72</v>
      </c>
      <c r="I74" s="47" t="str">
        <f t="shared" si="1"/>
        <v>×</v>
      </c>
      <c r="J74" s="48">
        <v>1</v>
      </c>
      <c r="K74" s="49" t="s">
        <v>55</v>
      </c>
      <c r="L74" s="47" t="str">
        <f t="shared" si="2"/>
        <v>＝</v>
      </c>
      <c r="M74" s="50">
        <f t="shared" si="3"/>
        <v>10000</v>
      </c>
      <c r="N74" s="51"/>
    </row>
    <row r="75" spans="1:14" x14ac:dyDescent="0.2">
      <c r="A75" s="43"/>
      <c r="B75" s="61"/>
      <c r="C75" s="35"/>
      <c r="D75" s="62"/>
      <c r="E75" s="46"/>
      <c r="F75" s="47" t="str">
        <f t="shared" si="4"/>
        <v/>
      </c>
      <c r="G75" s="48"/>
      <c r="H75" s="49"/>
      <c r="I75" s="47" t="str">
        <f t="shared" si="1"/>
        <v/>
      </c>
      <c r="J75" s="48"/>
      <c r="K75" s="49"/>
      <c r="L75" s="47" t="str">
        <f t="shared" si="2"/>
        <v/>
      </c>
      <c r="M75" s="50" t="str">
        <f t="shared" si="3"/>
        <v/>
      </c>
      <c r="N75" s="51"/>
    </row>
    <row r="76" spans="1:14" x14ac:dyDescent="0.2">
      <c r="A76" s="43"/>
      <c r="B76" s="61"/>
      <c r="C76" s="35"/>
      <c r="D76" s="62"/>
      <c r="E76" s="46"/>
      <c r="F76" s="47" t="str">
        <f t="shared" si="4"/>
        <v/>
      </c>
      <c r="G76" s="48"/>
      <c r="H76" s="49"/>
      <c r="I76" s="47" t="str">
        <f t="shared" si="1"/>
        <v/>
      </c>
      <c r="J76" s="48"/>
      <c r="K76" s="49"/>
      <c r="L76" s="47" t="str">
        <f t="shared" si="2"/>
        <v/>
      </c>
      <c r="M76" s="50" t="str">
        <f t="shared" si="3"/>
        <v/>
      </c>
      <c r="N76" s="51"/>
    </row>
    <row r="77" spans="1:14" x14ac:dyDescent="0.2">
      <c r="A77" s="43"/>
      <c r="B77" s="61"/>
      <c r="C77" s="52"/>
      <c r="D77" s="64"/>
      <c r="E77" s="53"/>
      <c r="F77" s="54" t="str">
        <f t="shared" si="4"/>
        <v/>
      </c>
      <c r="G77" s="55"/>
      <c r="H77" s="56"/>
      <c r="I77" s="54" t="str">
        <f t="shared" si="1"/>
        <v/>
      </c>
      <c r="J77" s="55"/>
      <c r="K77" s="56"/>
      <c r="L77" s="54" t="str">
        <f t="shared" si="2"/>
        <v/>
      </c>
      <c r="M77" s="57" t="str">
        <f t="shared" si="3"/>
        <v/>
      </c>
      <c r="N77" s="58"/>
    </row>
    <row r="78" spans="1:14" x14ac:dyDescent="0.2">
      <c r="A78" s="33" t="s">
        <v>82</v>
      </c>
      <c r="B78" s="59">
        <f>SUM(M78:M82)</f>
        <v>100000</v>
      </c>
      <c r="C78" s="35" t="s">
        <v>137</v>
      </c>
      <c r="D78" s="60" t="s">
        <v>83</v>
      </c>
      <c r="E78" s="37">
        <v>100000</v>
      </c>
      <c r="F78" s="38" t="str">
        <f t="shared" si="4"/>
        <v>×</v>
      </c>
      <c r="G78" s="39">
        <v>1</v>
      </c>
      <c r="H78" s="40" t="s">
        <v>72</v>
      </c>
      <c r="I78" s="38" t="str">
        <f>IF(G78="","","×")</f>
        <v>×</v>
      </c>
      <c r="J78" s="39">
        <v>1</v>
      </c>
      <c r="K78" s="40" t="s">
        <v>55</v>
      </c>
      <c r="L78" s="38" t="str">
        <f>IF(J78="","","＝")</f>
        <v>＝</v>
      </c>
      <c r="M78" s="41">
        <f t="shared" si="3"/>
        <v>100000</v>
      </c>
      <c r="N78" s="42"/>
    </row>
    <row r="79" spans="1:14" x14ac:dyDescent="0.2">
      <c r="A79" s="43"/>
      <c r="B79" s="61"/>
      <c r="C79" s="35"/>
      <c r="D79" s="62"/>
      <c r="E79" s="46"/>
      <c r="F79" s="47"/>
      <c r="G79" s="48"/>
      <c r="H79" s="49"/>
      <c r="I79" s="47"/>
      <c r="J79" s="48"/>
      <c r="K79" s="49"/>
      <c r="L79" s="47"/>
      <c r="M79" s="50" t="str">
        <f t="shared" si="3"/>
        <v/>
      </c>
      <c r="N79" s="51"/>
    </row>
    <row r="80" spans="1:14" x14ac:dyDescent="0.2">
      <c r="A80" s="43"/>
      <c r="B80" s="61"/>
      <c r="C80" s="35"/>
      <c r="D80" s="62"/>
      <c r="E80" s="46"/>
      <c r="F80" s="47"/>
      <c r="G80" s="48"/>
      <c r="H80" s="49"/>
      <c r="I80" s="47"/>
      <c r="J80" s="48"/>
      <c r="K80" s="49"/>
      <c r="L80" s="47"/>
      <c r="M80" s="50" t="str">
        <f t="shared" si="3"/>
        <v/>
      </c>
      <c r="N80" s="51"/>
    </row>
    <row r="81" spans="1:14" x14ac:dyDescent="0.2">
      <c r="A81" s="43"/>
      <c r="B81" s="61"/>
      <c r="C81" s="35"/>
      <c r="D81" s="62"/>
      <c r="E81" s="46"/>
      <c r="F81" s="47" t="str">
        <f t="shared" si="4"/>
        <v/>
      </c>
      <c r="G81" s="48"/>
      <c r="H81" s="49"/>
      <c r="I81" s="47" t="str">
        <f t="shared" si="1"/>
        <v/>
      </c>
      <c r="J81" s="48"/>
      <c r="K81" s="49"/>
      <c r="L81" s="47" t="str">
        <f t="shared" si="2"/>
        <v/>
      </c>
      <c r="M81" s="50" t="str">
        <f t="shared" si="3"/>
        <v/>
      </c>
      <c r="N81" s="51"/>
    </row>
    <row r="82" spans="1:14" x14ac:dyDescent="0.2">
      <c r="A82" s="63"/>
      <c r="B82" s="61"/>
      <c r="C82" s="52"/>
      <c r="D82" s="64"/>
      <c r="E82" s="53"/>
      <c r="F82" s="54" t="str">
        <f t="shared" si="4"/>
        <v/>
      </c>
      <c r="G82" s="55"/>
      <c r="H82" s="56"/>
      <c r="I82" s="54" t="str">
        <f t="shared" si="1"/>
        <v/>
      </c>
      <c r="J82" s="55"/>
      <c r="K82" s="56"/>
      <c r="L82" s="54" t="str">
        <f t="shared" si="2"/>
        <v/>
      </c>
      <c r="M82" s="57" t="str">
        <f t="shared" si="3"/>
        <v/>
      </c>
      <c r="N82" s="58"/>
    </row>
    <row r="83" spans="1:14" x14ac:dyDescent="0.2">
      <c r="A83" s="33" t="s">
        <v>84</v>
      </c>
      <c r="B83" s="59">
        <f>SUM(M83:M87)</f>
        <v>18400</v>
      </c>
      <c r="C83" s="35" t="s">
        <v>137</v>
      </c>
      <c r="D83" s="62" t="s">
        <v>85</v>
      </c>
      <c r="E83" s="46">
        <v>92</v>
      </c>
      <c r="F83" s="47" t="str">
        <f t="shared" si="4"/>
        <v>×</v>
      </c>
      <c r="G83" s="48">
        <v>200</v>
      </c>
      <c r="H83" s="49" t="s">
        <v>57</v>
      </c>
      <c r="I83" s="47" t="str">
        <f t="shared" si="1"/>
        <v>×</v>
      </c>
      <c r="J83" s="48">
        <v>1</v>
      </c>
      <c r="K83" s="49" t="s">
        <v>55</v>
      </c>
      <c r="L83" s="47" t="str">
        <f t="shared" si="2"/>
        <v>＝</v>
      </c>
      <c r="M83" s="50">
        <f t="shared" si="3"/>
        <v>18400</v>
      </c>
      <c r="N83" s="51"/>
    </row>
    <row r="84" spans="1:14" x14ac:dyDescent="0.2">
      <c r="A84" s="43"/>
      <c r="B84" s="61"/>
      <c r="C84" s="35"/>
      <c r="D84" s="62"/>
      <c r="E84" s="46"/>
      <c r="F84" s="47" t="str">
        <f t="shared" si="4"/>
        <v/>
      </c>
      <c r="G84" s="48"/>
      <c r="H84" s="49"/>
      <c r="I84" s="47" t="str">
        <f t="shared" si="1"/>
        <v/>
      </c>
      <c r="J84" s="48"/>
      <c r="K84" s="49"/>
      <c r="L84" s="47" t="str">
        <f t="shared" si="2"/>
        <v/>
      </c>
      <c r="M84" s="50" t="str">
        <f t="shared" si="3"/>
        <v/>
      </c>
      <c r="N84" s="51"/>
    </row>
    <row r="85" spans="1:14" x14ac:dyDescent="0.2">
      <c r="A85" s="43"/>
      <c r="B85" s="61"/>
      <c r="C85" s="35"/>
      <c r="D85" s="62"/>
      <c r="E85" s="46"/>
      <c r="F85" s="47" t="str">
        <f t="shared" si="4"/>
        <v/>
      </c>
      <c r="G85" s="48"/>
      <c r="H85" s="49"/>
      <c r="I85" s="47" t="str">
        <f t="shared" si="1"/>
        <v/>
      </c>
      <c r="J85" s="48"/>
      <c r="K85" s="49"/>
      <c r="L85" s="47" t="str">
        <f t="shared" si="2"/>
        <v/>
      </c>
      <c r="M85" s="50" t="str">
        <f t="shared" si="3"/>
        <v/>
      </c>
      <c r="N85" s="51"/>
    </row>
    <row r="86" spans="1:14" x14ac:dyDescent="0.2">
      <c r="A86" s="43"/>
      <c r="B86" s="61"/>
      <c r="C86" s="35"/>
      <c r="D86" s="62"/>
      <c r="E86" s="46"/>
      <c r="F86" s="47" t="str">
        <f t="shared" si="4"/>
        <v/>
      </c>
      <c r="G86" s="48"/>
      <c r="H86" s="49"/>
      <c r="I86" s="47" t="str">
        <f t="shared" si="1"/>
        <v/>
      </c>
      <c r="J86" s="48"/>
      <c r="K86" s="49"/>
      <c r="L86" s="47" t="str">
        <f t="shared" si="2"/>
        <v/>
      </c>
      <c r="M86" s="50" t="str">
        <f t="shared" si="3"/>
        <v/>
      </c>
      <c r="N86" s="51"/>
    </row>
    <row r="87" spans="1:14" x14ac:dyDescent="0.2">
      <c r="A87" s="63"/>
      <c r="B87" s="61"/>
      <c r="C87" s="52"/>
      <c r="D87" s="62"/>
      <c r="E87" s="46"/>
      <c r="F87" s="47" t="str">
        <f t="shared" si="4"/>
        <v/>
      </c>
      <c r="G87" s="48"/>
      <c r="H87" s="49"/>
      <c r="I87" s="47" t="str">
        <f t="shared" si="1"/>
        <v/>
      </c>
      <c r="J87" s="48"/>
      <c r="K87" s="49"/>
      <c r="L87" s="47" t="str">
        <f t="shared" si="2"/>
        <v/>
      </c>
      <c r="M87" s="50" t="str">
        <f t="shared" si="3"/>
        <v/>
      </c>
      <c r="N87" s="51"/>
    </row>
    <row r="88" spans="1:14" x14ac:dyDescent="0.2">
      <c r="A88" s="33" t="s">
        <v>86</v>
      </c>
      <c r="B88" s="59">
        <f>SUM(M88:M92)</f>
        <v>10000</v>
      </c>
      <c r="C88" s="35" t="s">
        <v>137</v>
      </c>
      <c r="D88" s="60" t="s">
        <v>87</v>
      </c>
      <c r="E88" s="37">
        <v>10000</v>
      </c>
      <c r="F88" s="38" t="str">
        <f t="shared" si="4"/>
        <v>×</v>
      </c>
      <c r="G88" s="39">
        <v>1</v>
      </c>
      <c r="H88" s="40" t="s">
        <v>72</v>
      </c>
      <c r="I88" s="38" t="str">
        <f t="shared" si="1"/>
        <v>×</v>
      </c>
      <c r="J88" s="39">
        <v>1</v>
      </c>
      <c r="K88" s="40" t="s">
        <v>55</v>
      </c>
      <c r="L88" s="38" t="str">
        <f t="shared" si="2"/>
        <v>＝</v>
      </c>
      <c r="M88" s="41">
        <f t="shared" si="3"/>
        <v>10000</v>
      </c>
      <c r="N88" s="42"/>
    </row>
    <row r="89" spans="1:14" x14ac:dyDescent="0.2">
      <c r="A89" s="43"/>
      <c r="B89" s="61"/>
      <c r="C89" s="35"/>
      <c r="D89" s="62"/>
      <c r="E89" s="46"/>
      <c r="F89" s="47" t="str">
        <f t="shared" si="4"/>
        <v/>
      </c>
      <c r="G89" s="48"/>
      <c r="H89" s="49"/>
      <c r="I89" s="47" t="str">
        <f t="shared" si="1"/>
        <v/>
      </c>
      <c r="J89" s="48"/>
      <c r="K89" s="49"/>
      <c r="L89" s="47" t="str">
        <f t="shared" si="2"/>
        <v/>
      </c>
      <c r="M89" s="50" t="str">
        <f t="shared" si="3"/>
        <v/>
      </c>
      <c r="N89" s="51"/>
    </row>
    <row r="90" spans="1:14" x14ac:dyDescent="0.2">
      <c r="A90" s="43"/>
      <c r="B90" s="61"/>
      <c r="C90" s="35"/>
      <c r="D90" s="62"/>
      <c r="E90" s="46"/>
      <c r="F90" s="47" t="str">
        <f t="shared" si="4"/>
        <v/>
      </c>
      <c r="G90" s="48"/>
      <c r="H90" s="49"/>
      <c r="I90" s="47" t="str">
        <f t="shared" si="1"/>
        <v/>
      </c>
      <c r="J90" s="48"/>
      <c r="K90" s="49"/>
      <c r="L90" s="47" t="str">
        <f t="shared" si="2"/>
        <v/>
      </c>
      <c r="M90" s="50" t="str">
        <f t="shared" si="3"/>
        <v/>
      </c>
      <c r="N90" s="51"/>
    </row>
    <row r="91" spans="1:14" x14ac:dyDescent="0.2">
      <c r="A91" s="43"/>
      <c r="B91" s="61"/>
      <c r="C91" s="35"/>
      <c r="D91" s="62"/>
      <c r="E91" s="46"/>
      <c r="F91" s="47" t="str">
        <f t="shared" si="4"/>
        <v/>
      </c>
      <c r="G91" s="48"/>
      <c r="H91" s="49"/>
      <c r="I91" s="47" t="str">
        <f t="shared" si="1"/>
        <v/>
      </c>
      <c r="J91" s="48"/>
      <c r="K91" s="49"/>
      <c r="L91" s="47" t="str">
        <f t="shared" si="2"/>
        <v/>
      </c>
      <c r="M91" s="50" t="str">
        <f t="shared" si="3"/>
        <v/>
      </c>
      <c r="N91" s="51"/>
    </row>
    <row r="92" spans="1:14" x14ac:dyDescent="0.2">
      <c r="A92" s="63"/>
      <c r="B92" s="61"/>
      <c r="C92" s="52"/>
      <c r="D92" s="64"/>
      <c r="E92" s="53"/>
      <c r="F92" s="54" t="str">
        <f t="shared" si="4"/>
        <v/>
      </c>
      <c r="G92" s="55"/>
      <c r="H92" s="56"/>
      <c r="I92" s="54" t="str">
        <f t="shared" si="1"/>
        <v/>
      </c>
      <c r="J92" s="55"/>
      <c r="K92" s="56"/>
      <c r="L92" s="54" t="str">
        <f t="shared" si="2"/>
        <v/>
      </c>
      <c r="M92" s="57" t="str">
        <f t="shared" si="3"/>
        <v/>
      </c>
      <c r="N92" s="58"/>
    </row>
    <row r="93" spans="1:14" ht="54" customHeight="1" x14ac:dyDescent="0.2">
      <c r="A93" s="33" t="s">
        <v>88</v>
      </c>
      <c r="B93" s="59">
        <f>SUM(M93:M97)</f>
        <v>330000</v>
      </c>
      <c r="C93" s="66" t="s">
        <v>137</v>
      </c>
      <c r="D93" s="60" t="s">
        <v>89</v>
      </c>
      <c r="E93" s="37">
        <v>300000</v>
      </c>
      <c r="F93" s="38" t="str">
        <f t="shared" si="4"/>
        <v>×</v>
      </c>
      <c r="G93" s="39">
        <v>6</v>
      </c>
      <c r="H93" s="40" t="s">
        <v>90</v>
      </c>
      <c r="I93" s="38" t="str">
        <f>IF(G93="","","×")</f>
        <v>×</v>
      </c>
      <c r="J93" s="39">
        <v>0.1</v>
      </c>
      <c r="K93" s="40" t="s">
        <v>91</v>
      </c>
      <c r="L93" s="38" t="str">
        <f>IF(J93="","","＝")</f>
        <v>＝</v>
      </c>
      <c r="M93" s="41">
        <f t="shared" si="3"/>
        <v>180000</v>
      </c>
      <c r="N93" s="42" t="s">
        <v>92</v>
      </c>
    </row>
    <row r="94" spans="1:14" ht="36" x14ac:dyDescent="0.2">
      <c r="A94" s="43"/>
      <c r="B94" s="61"/>
      <c r="C94" s="35" t="s">
        <v>129</v>
      </c>
      <c r="D94" s="62" t="s">
        <v>93</v>
      </c>
      <c r="E94" s="46">
        <v>300000</v>
      </c>
      <c r="F94" s="47" t="str">
        <f t="shared" si="4"/>
        <v>×</v>
      </c>
      <c r="G94" s="48">
        <v>1</v>
      </c>
      <c r="H94" s="49" t="s">
        <v>90</v>
      </c>
      <c r="I94" s="47" t="str">
        <f t="shared" si="1"/>
        <v>×</v>
      </c>
      <c r="J94" s="48">
        <v>0.5</v>
      </c>
      <c r="K94" s="49" t="s">
        <v>91</v>
      </c>
      <c r="L94" s="47" t="str">
        <f t="shared" si="2"/>
        <v>＝</v>
      </c>
      <c r="M94" s="50">
        <f t="shared" si="3"/>
        <v>150000</v>
      </c>
      <c r="N94" s="51" t="s">
        <v>94</v>
      </c>
    </row>
    <row r="95" spans="1:14" x14ac:dyDescent="0.2">
      <c r="A95" s="43"/>
      <c r="B95" s="61"/>
      <c r="C95" s="35"/>
      <c r="D95" s="62"/>
      <c r="E95" s="46"/>
      <c r="F95" s="47" t="str">
        <f t="shared" si="4"/>
        <v/>
      </c>
      <c r="G95" s="48"/>
      <c r="H95" s="49"/>
      <c r="I95" s="47" t="str">
        <f t="shared" si="1"/>
        <v/>
      </c>
      <c r="J95" s="48"/>
      <c r="K95" s="49"/>
      <c r="L95" s="47" t="str">
        <f t="shared" si="2"/>
        <v/>
      </c>
      <c r="M95" s="50" t="str">
        <f t="shared" si="3"/>
        <v/>
      </c>
      <c r="N95" s="51"/>
    </row>
    <row r="96" spans="1:14" x14ac:dyDescent="0.2">
      <c r="A96" s="43"/>
      <c r="B96" s="61"/>
      <c r="C96" s="35"/>
      <c r="D96" s="62"/>
      <c r="E96" s="46"/>
      <c r="F96" s="47" t="str">
        <f t="shared" si="4"/>
        <v/>
      </c>
      <c r="G96" s="48"/>
      <c r="H96" s="49"/>
      <c r="I96" s="47" t="str">
        <f t="shared" si="1"/>
        <v/>
      </c>
      <c r="J96" s="48"/>
      <c r="K96" s="49"/>
      <c r="L96" s="47" t="str">
        <f t="shared" si="2"/>
        <v/>
      </c>
      <c r="M96" s="50" t="str">
        <f t="shared" si="3"/>
        <v/>
      </c>
      <c r="N96" s="51"/>
    </row>
    <row r="97" spans="1:14" ht="11.85" customHeight="1" x14ac:dyDescent="0.2">
      <c r="A97" s="63"/>
      <c r="B97" s="61"/>
      <c r="C97" s="52"/>
      <c r="D97" s="64"/>
      <c r="E97" s="53"/>
      <c r="F97" s="54" t="str">
        <f t="shared" si="4"/>
        <v/>
      </c>
      <c r="G97" s="55"/>
      <c r="H97" s="56"/>
      <c r="I97" s="54" t="str">
        <f t="shared" si="1"/>
        <v/>
      </c>
      <c r="J97" s="55"/>
      <c r="K97" s="56"/>
      <c r="L97" s="54" t="str">
        <f t="shared" si="2"/>
        <v/>
      </c>
      <c r="M97" s="57" t="str">
        <f t="shared" si="3"/>
        <v/>
      </c>
      <c r="N97" s="58"/>
    </row>
    <row r="98" spans="1:14" x14ac:dyDescent="0.2">
      <c r="A98" s="164" t="s">
        <v>95</v>
      </c>
      <c r="B98" s="164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67">
        <f>IF(SUM(M42:M97)=SUM(B42:B97),SUM(M42:M97),"ERROR：費目合計と小計が一致していません")</f>
        <v>2183400</v>
      </c>
      <c r="N98" s="68" t="s">
        <v>96</v>
      </c>
    </row>
    <row r="99" spans="1:14" ht="13.2" customHeight="1" x14ac:dyDescent="0.2">
      <c r="A99" s="69"/>
      <c r="B99" s="165" t="s">
        <v>97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6"/>
      <c r="M99" s="70">
        <f>M100-M98</f>
        <v>6600</v>
      </c>
      <c r="N99" s="71" t="s">
        <v>96</v>
      </c>
    </row>
    <row r="100" spans="1:14" ht="13.2" customHeight="1" x14ac:dyDescent="0.2">
      <c r="A100" s="167" t="s">
        <v>225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9"/>
      <c r="M100" s="72">
        <f>ROUNDUP(M98,-4)</f>
        <v>2190000</v>
      </c>
      <c r="N100" s="73" t="s">
        <v>96</v>
      </c>
    </row>
    <row r="102" spans="1:14" ht="19.2" x14ac:dyDescent="0.2">
      <c r="A102" s="74" t="s">
        <v>98</v>
      </c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4"/>
    </row>
    <row r="103" spans="1:14" ht="108.6" customHeight="1" x14ac:dyDescent="0.2">
      <c r="A103" s="7" t="s">
        <v>99</v>
      </c>
      <c r="B103" s="7" t="s">
        <v>100</v>
      </c>
      <c r="C103" s="7" t="s">
        <v>33</v>
      </c>
      <c r="D103" s="132" t="s">
        <v>101</v>
      </c>
      <c r="E103" s="132"/>
      <c r="F103" s="132"/>
      <c r="G103" s="132" t="s">
        <v>48</v>
      </c>
      <c r="H103" s="132"/>
      <c r="I103" s="132"/>
      <c r="J103" s="132"/>
      <c r="K103" s="132"/>
      <c r="L103" s="132"/>
      <c r="M103" s="132"/>
      <c r="N103" s="132"/>
    </row>
    <row r="104" spans="1:14" ht="22.2" customHeight="1" x14ac:dyDescent="0.2">
      <c r="A104" s="75">
        <v>44124</v>
      </c>
      <c r="B104" s="76" t="s">
        <v>102</v>
      </c>
      <c r="C104" s="77">
        <v>1</v>
      </c>
      <c r="D104" s="203" t="s">
        <v>103</v>
      </c>
      <c r="E104" s="204"/>
      <c r="F104" s="205"/>
      <c r="G104" s="206" t="s">
        <v>135</v>
      </c>
      <c r="H104" s="206"/>
      <c r="I104" s="206"/>
      <c r="J104" s="206"/>
      <c r="K104" s="206"/>
      <c r="L104" s="206"/>
      <c r="M104" s="206"/>
      <c r="N104" s="206"/>
    </row>
    <row r="105" spans="1:14" ht="22.2" customHeight="1" x14ac:dyDescent="0.2">
      <c r="A105" s="75">
        <v>44194</v>
      </c>
      <c r="B105" s="76"/>
      <c r="C105" s="77">
        <v>2</v>
      </c>
      <c r="D105" s="211" t="s">
        <v>104</v>
      </c>
      <c r="E105" s="211"/>
      <c r="F105" s="211"/>
      <c r="G105" s="206"/>
      <c r="H105" s="206"/>
      <c r="I105" s="206"/>
      <c r="J105" s="206"/>
      <c r="K105" s="206"/>
      <c r="L105" s="206"/>
      <c r="M105" s="206"/>
      <c r="N105" s="206"/>
    </row>
    <row r="106" spans="1:14" ht="22.2" customHeight="1" x14ac:dyDescent="0.2">
      <c r="A106" s="75">
        <v>44226</v>
      </c>
      <c r="B106" s="76" t="s">
        <v>102</v>
      </c>
      <c r="C106" s="77">
        <v>3</v>
      </c>
      <c r="D106" s="210" t="s">
        <v>105</v>
      </c>
      <c r="E106" s="210"/>
      <c r="F106" s="210"/>
      <c r="G106" s="206"/>
      <c r="H106" s="206"/>
      <c r="I106" s="206"/>
      <c r="J106" s="206"/>
      <c r="K106" s="206"/>
      <c r="L106" s="206"/>
      <c r="M106" s="206"/>
      <c r="N106" s="206"/>
    </row>
    <row r="107" spans="1:14" ht="22.2" customHeight="1" x14ac:dyDescent="0.2">
      <c r="A107" s="75"/>
      <c r="B107" s="76"/>
      <c r="C107" s="77"/>
      <c r="D107" s="210"/>
      <c r="E107" s="210"/>
      <c r="F107" s="210"/>
      <c r="G107" s="206"/>
      <c r="H107" s="206"/>
      <c r="I107" s="206"/>
      <c r="J107" s="206"/>
      <c r="K107" s="206"/>
      <c r="L107" s="206"/>
      <c r="M107" s="206"/>
      <c r="N107" s="206"/>
    </row>
    <row r="108" spans="1:14" ht="22.2" customHeight="1" x14ac:dyDescent="0.2">
      <c r="A108" s="75"/>
      <c r="B108" s="76"/>
      <c r="C108" s="77"/>
      <c r="D108" s="210"/>
      <c r="E108" s="210"/>
      <c r="F108" s="210"/>
      <c r="G108" s="206"/>
      <c r="H108" s="206"/>
      <c r="I108" s="206"/>
      <c r="J108" s="206"/>
      <c r="K108" s="206"/>
      <c r="L108" s="206"/>
      <c r="M108" s="206"/>
      <c r="N108" s="206"/>
    </row>
    <row r="109" spans="1:14" ht="22.2" customHeight="1" x14ac:dyDescent="0.2">
      <c r="A109" s="75"/>
      <c r="B109" s="76"/>
      <c r="C109" s="77"/>
      <c r="D109" s="210"/>
      <c r="E109" s="210"/>
      <c r="F109" s="210"/>
      <c r="G109" s="206"/>
      <c r="H109" s="206"/>
      <c r="I109" s="206"/>
      <c r="J109" s="206"/>
      <c r="K109" s="206"/>
      <c r="L109" s="206"/>
      <c r="M109" s="206"/>
      <c r="N109" s="206"/>
    </row>
    <row r="110" spans="1:14" ht="22.2" customHeight="1" x14ac:dyDescent="0.2">
      <c r="A110" s="75"/>
      <c r="B110" s="76"/>
      <c r="C110" s="77"/>
      <c r="D110" s="210"/>
      <c r="E110" s="210"/>
      <c r="F110" s="210"/>
      <c r="G110" s="206"/>
      <c r="H110" s="206"/>
      <c r="I110" s="206"/>
      <c r="J110" s="206"/>
      <c r="K110" s="206"/>
      <c r="L110" s="206"/>
      <c r="M110" s="206"/>
      <c r="N110" s="206"/>
    </row>
    <row r="111" spans="1:14" ht="22.2" customHeight="1" x14ac:dyDescent="0.2">
      <c r="A111" s="75"/>
      <c r="B111" s="76"/>
      <c r="C111" s="77"/>
      <c r="D111" s="210"/>
      <c r="E111" s="210"/>
      <c r="F111" s="210"/>
      <c r="G111" s="206"/>
      <c r="H111" s="206"/>
      <c r="I111" s="206"/>
      <c r="J111" s="206"/>
      <c r="K111" s="206"/>
      <c r="L111" s="206"/>
      <c r="M111" s="206"/>
      <c r="N111" s="206"/>
    </row>
    <row r="112" spans="1:14" ht="22.2" customHeight="1" x14ac:dyDescent="0.2">
      <c r="A112" s="75"/>
      <c r="B112" s="76"/>
      <c r="C112" s="77"/>
      <c r="D112" s="210"/>
      <c r="E112" s="210"/>
      <c r="F112" s="210"/>
      <c r="G112" s="206"/>
      <c r="H112" s="206"/>
      <c r="I112" s="206"/>
      <c r="J112" s="206"/>
      <c r="K112" s="206"/>
      <c r="L112" s="206"/>
      <c r="M112" s="206"/>
      <c r="N112" s="206"/>
    </row>
    <row r="113" spans="1:14" ht="22.2" customHeight="1" x14ac:dyDescent="0.2">
      <c r="A113" s="75"/>
      <c r="B113" s="76"/>
      <c r="C113" s="77"/>
      <c r="D113" s="210"/>
      <c r="E113" s="210"/>
      <c r="F113" s="210"/>
      <c r="G113" s="206"/>
      <c r="H113" s="206"/>
      <c r="I113" s="206"/>
      <c r="J113" s="206"/>
      <c r="K113" s="206"/>
      <c r="L113" s="206"/>
      <c r="M113" s="206"/>
      <c r="N113" s="206"/>
    </row>
    <row r="114" spans="1:14" ht="22.2" customHeight="1" x14ac:dyDescent="0.2">
      <c r="A114" s="75"/>
      <c r="B114" s="76"/>
      <c r="C114" s="77"/>
      <c r="D114" s="210"/>
      <c r="E114" s="210"/>
      <c r="F114" s="210"/>
      <c r="G114" s="206"/>
      <c r="H114" s="206"/>
      <c r="I114" s="206"/>
      <c r="J114" s="206"/>
      <c r="K114" s="206"/>
      <c r="L114" s="206"/>
      <c r="M114" s="206"/>
      <c r="N114" s="206"/>
    </row>
    <row r="115" spans="1:14" ht="22.2" customHeight="1" x14ac:dyDescent="0.2">
      <c r="A115" s="75"/>
      <c r="B115" s="76"/>
      <c r="C115" s="77"/>
      <c r="D115" s="210"/>
      <c r="E115" s="210"/>
      <c r="F115" s="210"/>
      <c r="G115" s="206"/>
      <c r="H115" s="206"/>
      <c r="I115" s="206"/>
      <c r="J115" s="206"/>
      <c r="K115" s="206"/>
      <c r="L115" s="206"/>
      <c r="M115" s="206"/>
      <c r="N115" s="206"/>
    </row>
    <row r="116" spans="1:14" ht="22.2" customHeight="1" x14ac:dyDescent="0.2">
      <c r="A116" s="75"/>
      <c r="B116" s="76"/>
      <c r="C116" s="77"/>
      <c r="D116" s="210"/>
      <c r="E116" s="210"/>
      <c r="F116" s="210"/>
      <c r="G116" s="206"/>
      <c r="H116" s="206"/>
      <c r="I116" s="206"/>
      <c r="J116" s="206"/>
      <c r="K116" s="206"/>
      <c r="L116" s="206"/>
      <c r="M116" s="206"/>
      <c r="N116" s="206"/>
    </row>
    <row r="117" spans="1:14" ht="22.2" customHeight="1" x14ac:dyDescent="0.2">
      <c r="A117" s="75"/>
      <c r="B117" s="76"/>
      <c r="C117" s="77"/>
      <c r="D117" s="210"/>
      <c r="E117" s="210"/>
      <c r="F117" s="210"/>
      <c r="G117" s="206"/>
      <c r="H117" s="206"/>
      <c r="I117" s="206"/>
      <c r="J117" s="206"/>
      <c r="K117" s="206"/>
      <c r="L117" s="206"/>
      <c r="M117" s="206"/>
      <c r="N117" s="206"/>
    </row>
  </sheetData>
  <mergeCells count="102">
    <mergeCell ref="D117:F117"/>
    <mergeCell ref="G117:N117"/>
    <mergeCell ref="D114:F114"/>
    <mergeCell ref="G114:N114"/>
    <mergeCell ref="D115:F115"/>
    <mergeCell ref="G115:N115"/>
    <mergeCell ref="D116:F116"/>
    <mergeCell ref="G116:N116"/>
    <mergeCell ref="D111:F111"/>
    <mergeCell ref="G111:N111"/>
    <mergeCell ref="D112:F112"/>
    <mergeCell ref="G112:N112"/>
    <mergeCell ref="D113:F113"/>
    <mergeCell ref="G113:N113"/>
    <mergeCell ref="D108:F108"/>
    <mergeCell ref="G108:N108"/>
    <mergeCell ref="D109:F109"/>
    <mergeCell ref="G109:N109"/>
    <mergeCell ref="D110:F110"/>
    <mergeCell ref="G110:N110"/>
    <mergeCell ref="D105:F105"/>
    <mergeCell ref="G105:N105"/>
    <mergeCell ref="D106:F106"/>
    <mergeCell ref="G106:N106"/>
    <mergeCell ref="D107:F107"/>
    <mergeCell ref="G107:N107"/>
    <mergeCell ref="A100:L100"/>
    <mergeCell ref="D103:F103"/>
    <mergeCell ref="G103:N103"/>
    <mergeCell ref="D104:F104"/>
    <mergeCell ref="G104:N104"/>
    <mergeCell ref="I37:K37"/>
    <mergeCell ref="B38:E38"/>
    <mergeCell ref="F38:H38"/>
    <mergeCell ref="I38:K38"/>
    <mergeCell ref="A40:A41"/>
    <mergeCell ref="B40:B41"/>
    <mergeCell ref="C40:C41"/>
    <mergeCell ref="D40:N40"/>
    <mergeCell ref="F35:H35"/>
    <mergeCell ref="I35:K35"/>
    <mergeCell ref="F36:H36"/>
    <mergeCell ref="I36:K36"/>
    <mergeCell ref="O37:R38"/>
    <mergeCell ref="B37:E37"/>
    <mergeCell ref="F37:H37"/>
    <mergeCell ref="A98:L98"/>
    <mergeCell ref="B99:L99"/>
    <mergeCell ref="B33:E33"/>
    <mergeCell ref="F33:H33"/>
    <mergeCell ref="I33:K33"/>
    <mergeCell ref="B34:E34"/>
    <mergeCell ref="F34:H34"/>
    <mergeCell ref="I34:K34"/>
    <mergeCell ref="B31:E31"/>
    <mergeCell ref="F31:H31"/>
    <mergeCell ref="I31:K31"/>
    <mergeCell ref="B32:E32"/>
    <mergeCell ref="F32:H32"/>
    <mergeCell ref="I32:K32"/>
    <mergeCell ref="A28:E28"/>
    <mergeCell ref="F28:H29"/>
    <mergeCell ref="I28:K29"/>
    <mergeCell ref="B29:E29"/>
    <mergeCell ref="B30:E30"/>
    <mergeCell ref="F30:H30"/>
    <mergeCell ref="I30:K30"/>
    <mergeCell ref="A24:C24"/>
    <mergeCell ref="E24:F24"/>
    <mergeCell ref="A25:C25"/>
    <mergeCell ref="E25:F25"/>
    <mergeCell ref="A26:C26"/>
    <mergeCell ref="E26:F26"/>
    <mergeCell ref="B18:C18"/>
    <mergeCell ref="E18:N18"/>
    <mergeCell ref="B19:C19"/>
    <mergeCell ref="E19:N19"/>
    <mergeCell ref="A22:C22"/>
    <mergeCell ref="A23:C23"/>
    <mergeCell ref="E23:K23"/>
    <mergeCell ref="B15:C15"/>
    <mergeCell ref="E15:N15"/>
    <mergeCell ref="B16:C16"/>
    <mergeCell ref="E16:N16"/>
    <mergeCell ref="B17:C17"/>
    <mergeCell ref="E17:N17"/>
    <mergeCell ref="B1:N1"/>
    <mergeCell ref="B2:N2"/>
    <mergeCell ref="B8:C8"/>
    <mergeCell ref="E8:N8"/>
    <mergeCell ref="B12:C12"/>
    <mergeCell ref="E12:N12"/>
    <mergeCell ref="B13:C13"/>
    <mergeCell ref="E13:N13"/>
    <mergeCell ref="B14:C14"/>
    <mergeCell ref="E14:N14"/>
    <mergeCell ref="B9:C9"/>
    <mergeCell ref="E9:N9"/>
    <mergeCell ref="B10:C10"/>
    <mergeCell ref="E10:N10"/>
    <mergeCell ref="B11:C11"/>
    <mergeCell ref="E11:N11"/>
  </mergeCells>
  <phoneticPr fontId="1"/>
  <dataValidations count="2">
    <dataValidation type="list" allowBlank="1" showInputMessage="1" showErrorMessage="1" sqref="A30:A36 C42:C60 C62:C97" xr:uid="{00000000-0002-0000-0400-000000000000}">
      <formula1>"1,2,3,4,5,6,7"</formula1>
    </dataValidation>
    <dataValidation type="list" allowBlank="1" showInputMessage="1" showErrorMessage="1" sqref="C61" xr:uid="{00000000-0002-0000-0400-000001000000}">
      <formula1>"1,2,3,4,5,1～2,1～3,1～4,1～5"</formula1>
    </dataValidation>
  </dataValidations>
  <pageMargins left="0.7" right="0.7" top="0.75" bottom="0.75" header="0.3" footer="0.3"/>
  <pageSetup paperSize="9" scale="49" orientation="portrait" r:id="rId1"/>
  <rowBreaks count="2" manualBreakCount="2">
    <brk id="20" max="16383" man="1"/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053C-588E-452C-8B70-EF9D102C6EFF}">
  <dimension ref="A1:F90"/>
  <sheetViews>
    <sheetView tabSelected="1" topLeftCell="A62" zoomScale="115" zoomScaleNormal="115" workbookViewId="0">
      <selection activeCell="A67" sqref="A67"/>
    </sheetView>
  </sheetViews>
  <sheetFormatPr defaultColWidth="8.88671875" defaultRowHeight="15" x14ac:dyDescent="0.2"/>
  <cols>
    <col min="1" max="1" width="4.21875" style="119" bestFit="1" customWidth="1"/>
    <col min="2" max="2" width="16.77734375" style="118" customWidth="1"/>
    <col min="3" max="3" width="60.77734375" style="118" customWidth="1"/>
    <col min="4" max="4" width="4.21875" style="119" bestFit="1" customWidth="1"/>
    <col min="5" max="5" width="16.77734375" style="118" customWidth="1"/>
    <col min="6" max="6" width="60.77734375" style="118" customWidth="1"/>
    <col min="7" max="16384" width="8.88671875" style="128"/>
  </cols>
  <sheetData>
    <row r="1" spans="1:6" ht="15.6" thickBot="1" x14ac:dyDescent="0.25">
      <c r="A1" s="212" t="s">
        <v>138</v>
      </c>
      <c r="B1" s="213"/>
      <c r="C1" s="214"/>
      <c r="D1" s="212" t="s">
        <v>139</v>
      </c>
      <c r="E1" s="213"/>
      <c r="F1" s="214"/>
    </row>
    <row r="2" spans="1:6" ht="15.6" thickBot="1" x14ac:dyDescent="0.25">
      <c r="A2" s="120">
        <v>1</v>
      </c>
      <c r="B2" s="121" t="s">
        <v>140</v>
      </c>
      <c r="C2" s="122" t="s">
        <v>264</v>
      </c>
      <c r="D2" s="120">
        <v>1</v>
      </c>
      <c r="E2" s="121" t="s">
        <v>140</v>
      </c>
      <c r="F2" s="122" t="s">
        <v>264</v>
      </c>
    </row>
    <row r="3" spans="1:6" ht="15.6" thickBot="1" x14ac:dyDescent="0.25">
      <c r="A3" s="123">
        <v>2</v>
      </c>
      <c r="B3" s="117"/>
      <c r="C3" s="124" t="s">
        <v>263</v>
      </c>
      <c r="D3" s="123">
        <v>2</v>
      </c>
      <c r="E3" s="117"/>
      <c r="F3" s="124" t="s">
        <v>263</v>
      </c>
    </row>
    <row r="4" spans="1:6" ht="15.6" thickBot="1" x14ac:dyDescent="0.25">
      <c r="A4" s="123">
        <v>3</v>
      </c>
      <c r="B4" s="117"/>
      <c r="C4" s="124" t="s">
        <v>262</v>
      </c>
      <c r="D4" s="123">
        <v>3</v>
      </c>
      <c r="E4" s="117"/>
      <c r="F4" s="124" t="s">
        <v>262</v>
      </c>
    </row>
    <row r="5" spans="1:6" ht="15.6" thickBot="1" x14ac:dyDescent="0.25">
      <c r="A5" s="123">
        <v>4</v>
      </c>
      <c r="B5" s="117"/>
      <c r="C5" s="124" t="s">
        <v>261</v>
      </c>
      <c r="D5" s="123">
        <v>4</v>
      </c>
      <c r="E5" s="117"/>
      <c r="F5" s="124" t="s">
        <v>261</v>
      </c>
    </row>
    <row r="6" spans="1:6" ht="15.6" thickBot="1" x14ac:dyDescent="0.25">
      <c r="A6" s="123">
        <v>5</v>
      </c>
      <c r="B6" s="117"/>
      <c r="C6" s="124" t="s">
        <v>260</v>
      </c>
      <c r="D6" s="123">
        <v>5</v>
      </c>
      <c r="E6" s="117"/>
      <c r="F6" s="124" t="s">
        <v>260</v>
      </c>
    </row>
    <row r="7" spans="1:6" ht="15.6" thickBot="1" x14ac:dyDescent="0.25">
      <c r="A7" s="123">
        <v>6</v>
      </c>
      <c r="B7" s="117"/>
      <c r="C7" s="124" t="s">
        <v>141</v>
      </c>
      <c r="D7" s="123">
        <v>6</v>
      </c>
      <c r="E7" s="117"/>
      <c r="F7" s="124" t="s">
        <v>141</v>
      </c>
    </row>
    <row r="8" spans="1:6" ht="15.6" thickBot="1" x14ac:dyDescent="0.25">
      <c r="A8" s="123">
        <v>7</v>
      </c>
      <c r="B8" s="117"/>
      <c r="C8" s="124" t="s">
        <v>259</v>
      </c>
      <c r="D8" s="123">
        <v>7</v>
      </c>
      <c r="E8" s="117"/>
      <c r="F8" s="124" t="s">
        <v>259</v>
      </c>
    </row>
    <row r="9" spans="1:6" ht="15.6" thickBot="1" x14ac:dyDescent="0.25">
      <c r="A9" s="123">
        <v>8</v>
      </c>
      <c r="B9" s="117"/>
      <c r="C9" s="124" t="s">
        <v>258</v>
      </c>
      <c r="D9" s="123">
        <v>8</v>
      </c>
      <c r="E9" s="117"/>
      <c r="F9" s="124" t="s">
        <v>258</v>
      </c>
    </row>
    <row r="10" spans="1:6" ht="15.6" thickBot="1" x14ac:dyDescent="0.25">
      <c r="A10" s="123">
        <v>9</v>
      </c>
      <c r="B10" s="117"/>
      <c r="C10" s="124" t="s">
        <v>257</v>
      </c>
      <c r="D10" s="123">
        <v>9</v>
      </c>
      <c r="E10" s="117"/>
      <c r="F10" s="124" t="s">
        <v>257</v>
      </c>
    </row>
    <row r="11" spans="1:6" ht="15.6" thickBot="1" x14ac:dyDescent="0.25">
      <c r="A11" s="123">
        <v>10</v>
      </c>
      <c r="B11" s="117"/>
      <c r="C11" s="124" t="s">
        <v>256</v>
      </c>
      <c r="D11" s="123">
        <v>10</v>
      </c>
      <c r="E11" s="117"/>
      <c r="F11" s="124" t="s">
        <v>256</v>
      </c>
    </row>
    <row r="12" spans="1:6" ht="15.6" thickBot="1" x14ac:dyDescent="0.25">
      <c r="A12" s="123">
        <v>11</v>
      </c>
      <c r="B12" s="117"/>
      <c r="C12" s="124" t="s">
        <v>142</v>
      </c>
      <c r="D12" s="123">
        <v>11</v>
      </c>
      <c r="E12" s="117"/>
      <c r="F12" s="124" t="s">
        <v>142</v>
      </c>
    </row>
    <row r="13" spans="1:6" ht="15.6" thickBot="1" x14ac:dyDescent="0.25">
      <c r="A13" s="123">
        <v>12</v>
      </c>
      <c r="B13" s="117"/>
      <c r="C13" s="124" t="s">
        <v>255</v>
      </c>
      <c r="D13" s="123">
        <v>12</v>
      </c>
      <c r="E13" s="117"/>
      <c r="F13" s="124" t="s">
        <v>255</v>
      </c>
    </row>
    <row r="14" spans="1:6" ht="15.6" thickBot="1" x14ac:dyDescent="0.25">
      <c r="A14" s="123">
        <v>13</v>
      </c>
      <c r="B14" s="117"/>
      <c r="C14" s="124" t="s">
        <v>254</v>
      </c>
      <c r="D14" s="123">
        <v>13</v>
      </c>
      <c r="E14" s="117"/>
      <c r="F14" s="124" t="s">
        <v>254</v>
      </c>
    </row>
    <row r="15" spans="1:6" ht="15.6" thickBot="1" x14ac:dyDescent="0.25">
      <c r="A15" s="123">
        <v>14</v>
      </c>
      <c r="B15" s="117"/>
      <c r="C15" s="124" t="s">
        <v>253</v>
      </c>
      <c r="D15" s="123">
        <v>14</v>
      </c>
      <c r="E15" s="117"/>
      <c r="F15" s="124" t="s">
        <v>253</v>
      </c>
    </row>
    <row r="16" spans="1:6" ht="15.6" thickBot="1" x14ac:dyDescent="0.25">
      <c r="A16" s="123">
        <v>15</v>
      </c>
      <c r="B16" s="117"/>
      <c r="C16" s="124" t="s">
        <v>143</v>
      </c>
      <c r="D16" s="123">
        <v>15</v>
      </c>
      <c r="E16" s="117"/>
      <c r="F16" s="124" t="s">
        <v>143</v>
      </c>
    </row>
    <row r="17" spans="1:6" ht="15.6" thickBot="1" x14ac:dyDescent="0.25">
      <c r="A17" s="123">
        <v>16</v>
      </c>
      <c r="B17" s="117"/>
      <c r="C17" s="124" t="s">
        <v>252</v>
      </c>
      <c r="D17" s="123">
        <v>16</v>
      </c>
      <c r="E17" s="117"/>
      <c r="F17" s="124" t="s">
        <v>252</v>
      </c>
    </row>
    <row r="18" spans="1:6" ht="15.6" thickBot="1" x14ac:dyDescent="0.25">
      <c r="A18" s="123">
        <v>17</v>
      </c>
      <c r="B18" s="117"/>
      <c r="C18" s="124" t="s">
        <v>251</v>
      </c>
      <c r="D18" s="123">
        <v>17</v>
      </c>
      <c r="E18" s="117"/>
      <c r="F18" s="124" t="s">
        <v>251</v>
      </c>
    </row>
    <row r="19" spans="1:6" ht="15.6" thickBot="1" x14ac:dyDescent="0.25">
      <c r="A19" s="123">
        <v>18</v>
      </c>
      <c r="B19" s="117"/>
      <c r="C19" s="124" t="s">
        <v>250</v>
      </c>
      <c r="D19" s="123">
        <v>18</v>
      </c>
      <c r="E19" s="117"/>
      <c r="F19" s="124" t="s">
        <v>250</v>
      </c>
    </row>
    <row r="20" spans="1:6" ht="15.6" thickBot="1" x14ac:dyDescent="0.25">
      <c r="A20" s="123">
        <v>19</v>
      </c>
      <c r="B20" s="117"/>
      <c r="C20" s="124" t="s">
        <v>249</v>
      </c>
      <c r="D20" s="123">
        <v>19</v>
      </c>
      <c r="E20" s="117"/>
      <c r="F20" s="124" t="s">
        <v>249</v>
      </c>
    </row>
    <row r="21" spans="1:6" ht="15.6" thickBot="1" x14ac:dyDescent="0.25">
      <c r="A21" s="123">
        <v>20</v>
      </c>
      <c r="B21" s="117"/>
      <c r="C21" s="124" t="s">
        <v>248</v>
      </c>
      <c r="D21" s="123">
        <v>20</v>
      </c>
      <c r="E21" s="117"/>
      <c r="F21" s="124" t="s">
        <v>248</v>
      </c>
    </row>
    <row r="22" spans="1:6" ht="15.6" thickBot="1" x14ac:dyDescent="0.25">
      <c r="A22" s="123">
        <v>21</v>
      </c>
      <c r="B22" s="117"/>
      <c r="C22" s="124" t="s">
        <v>247</v>
      </c>
      <c r="D22" s="123">
        <v>21</v>
      </c>
      <c r="E22" s="117"/>
      <c r="F22" s="124" t="s">
        <v>247</v>
      </c>
    </row>
    <row r="23" spans="1:6" ht="15.6" thickBot="1" x14ac:dyDescent="0.25">
      <c r="A23" s="123">
        <v>22</v>
      </c>
      <c r="B23" s="117"/>
      <c r="C23" s="124" t="s">
        <v>144</v>
      </c>
      <c r="D23" s="123">
        <v>22</v>
      </c>
      <c r="E23" s="117"/>
      <c r="F23" s="124" t="s">
        <v>144</v>
      </c>
    </row>
    <row r="24" spans="1:6" ht="15.6" thickBot="1" x14ac:dyDescent="0.25">
      <c r="A24" s="123">
        <v>23</v>
      </c>
      <c r="B24" s="117"/>
      <c r="C24" s="124" t="s">
        <v>145</v>
      </c>
      <c r="D24" s="123">
        <v>23</v>
      </c>
      <c r="E24" s="117"/>
      <c r="F24" s="124" t="s">
        <v>145</v>
      </c>
    </row>
    <row r="25" spans="1:6" ht="15.6" thickBot="1" x14ac:dyDescent="0.25">
      <c r="A25" s="123">
        <v>24</v>
      </c>
      <c r="B25" s="117" t="s">
        <v>146</v>
      </c>
      <c r="C25" s="124" t="s">
        <v>147</v>
      </c>
      <c r="D25" s="123">
        <v>24</v>
      </c>
      <c r="E25" s="117" t="s">
        <v>146</v>
      </c>
      <c r="F25" s="124" t="s">
        <v>147</v>
      </c>
    </row>
    <row r="26" spans="1:6" ht="15.6" thickBot="1" x14ac:dyDescent="0.25">
      <c r="A26" s="123">
        <v>25</v>
      </c>
      <c r="B26" s="117"/>
      <c r="C26" s="124" t="s">
        <v>148</v>
      </c>
      <c r="D26" s="123">
        <v>25</v>
      </c>
      <c r="E26" s="117"/>
      <c r="F26" s="124" t="s">
        <v>148</v>
      </c>
    </row>
    <row r="27" spans="1:6" ht="15.6" thickBot="1" x14ac:dyDescent="0.25">
      <c r="A27" s="123">
        <v>26</v>
      </c>
      <c r="B27" s="117"/>
      <c r="C27" s="124" t="s">
        <v>246</v>
      </c>
      <c r="D27" s="123">
        <v>26</v>
      </c>
      <c r="E27" s="117"/>
      <c r="F27" s="124" t="s">
        <v>246</v>
      </c>
    </row>
    <row r="28" spans="1:6" ht="15.6" thickBot="1" x14ac:dyDescent="0.25">
      <c r="A28" s="123">
        <v>27</v>
      </c>
      <c r="B28" s="117"/>
      <c r="C28" s="124" t="s">
        <v>245</v>
      </c>
      <c r="D28" s="123">
        <v>27</v>
      </c>
      <c r="E28" s="117"/>
      <c r="F28" s="124" t="s">
        <v>245</v>
      </c>
    </row>
    <row r="29" spans="1:6" ht="15.6" thickBot="1" x14ac:dyDescent="0.25">
      <c r="A29" s="123">
        <v>28</v>
      </c>
      <c r="B29" s="117"/>
      <c r="C29" s="124" t="s">
        <v>149</v>
      </c>
      <c r="D29" s="123">
        <v>28</v>
      </c>
      <c r="E29" s="117"/>
      <c r="F29" s="124" t="s">
        <v>149</v>
      </c>
    </row>
    <row r="30" spans="1:6" ht="15.6" thickBot="1" x14ac:dyDescent="0.25">
      <c r="A30" s="123">
        <v>29</v>
      </c>
      <c r="B30" s="117"/>
      <c r="C30" s="124" t="s">
        <v>244</v>
      </c>
      <c r="D30" s="123">
        <v>29</v>
      </c>
      <c r="E30" s="117"/>
      <c r="F30" s="124" t="s">
        <v>244</v>
      </c>
    </row>
    <row r="31" spans="1:6" ht="15.6" thickBot="1" x14ac:dyDescent="0.25">
      <c r="A31" s="123">
        <v>30</v>
      </c>
      <c r="B31" s="117"/>
      <c r="C31" s="124" t="s">
        <v>243</v>
      </c>
      <c r="D31" s="123">
        <v>30</v>
      </c>
      <c r="E31" s="117"/>
      <c r="F31" s="124" t="s">
        <v>243</v>
      </c>
    </row>
    <row r="32" spans="1:6" ht="15.6" thickBot="1" x14ac:dyDescent="0.25">
      <c r="A32" s="123">
        <v>31</v>
      </c>
      <c r="B32" s="117"/>
      <c r="C32" s="124" t="s">
        <v>242</v>
      </c>
      <c r="D32" s="123">
        <v>31</v>
      </c>
      <c r="E32" s="117"/>
      <c r="F32" s="124" t="s">
        <v>242</v>
      </c>
    </row>
    <row r="33" spans="1:6" ht="15.6" thickBot="1" x14ac:dyDescent="0.25">
      <c r="A33" s="123">
        <v>32</v>
      </c>
      <c r="B33" s="117"/>
      <c r="C33" s="124" t="s">
        <v>241</v>
      </c>
      <c r="D33" s="123">
        <v>32</v>
      </c>
      <c r="E33" s="117"/>
      <c r="F33" s="124" t="s">
        <v>241</v>
      </c>
    </row>
    <row r="34" spans="1:6" ht="15.6" thickBot="1" x14ac:dyDescent="0.25">
      <c r="A34" s="123">
        <v>33</v>
      </c>
      <c r="B34" s="117"/>
      <c r="C34" s="124" t="s">
        <v>240</v>
      </c>
      <c r="D34" s="123">
        <v>33</v>
      </c>
      <c r="E34" s="117"/>
      <c r="F34" s="124" t="s">
        <v>240</v>
      </c>
    </row>
    <row r="35" spans="1:6" ht="15.6" thickBot="1" x14ac:dyDescent="0.25">
      <c r="A35" s="123">
        <v>34</v>
      </c>
      <c r="B35" s="117" t="s">
        <v>150</v>
      </c>
      <c r="C35" s="124" t="s">
        <v>239</v>
      </c>
      <c r="D35" s="123">
        <v>34</v>
      </c>
      <c r="E35" s="117" t="s">
        <v>150</v>
      </c>
      <c r="F35" s="124" t="s">
        <v>239</v>
      </c>
    </row>
    <row r="36" spans="1:6" ht="15.6" thickBot="1" x14ac:dyDescent="0.25">
      <c r="A36" s="123">
        <v>35</v>
      </c>
      <c r="B36" s="117"/>
      <c r="C36" s="124" t="s">
        <v>238</v>
      </c>
      <c r="D36" s="123">
        <v>35</v>
      </c>
      <c r="E36" s="117"/>
      <c r="F36" s="124" t="s">
        <v>238</v>
      </c>
    </row>
    <row r="37" spans="1:6" ht="15.6" thickBot="1" x14ac:dyDescent="0.25">
      <c r="A37" s="123">
        <v>36</v>
      </c>
      <c r="B37" s="117"/>
      <c r="C37" s="124" t="s">
        <v>151</v>
      </c>
      <c r="D37" s="123">
        <v>36</v>
      </c>
      <c r="E37" s="117"/>
      <c r="F37" s="124" t="s">
        <v>151</v>
      </c>
    </row>
    <row r="38" spans="1:6" ht="15.6" thickBot="1" x14ac:dyDescent="0.25">
      <c r="A38" s="123">
        <v>37</v>
      </c>
      <c r="B38" s="117"/>
      <c r="C38" s="124" t="s">
        <v>171</v>
      </c>
      <c r="D38" s="123">
        <v>37</v>
      </c>
      <c r="E38" s="117"/>
      <c r="F38" s="124" t="s">
        <v>171</v>
      </c>
    </row>
    <row r="39" spans="1:6" ht="15.6" thickBot="1" x14ac:dyDescent="0.25">
      <c r="A39" s="123">
        <v>38</v>
      </c>
      <c r="B39" s="117" t="s">
        <v>152</v>
      </c>
      <c r="C39" s="124" t="s">
        <v>237</v>
      </c>
      <c r="D39" s="123">
        <v>38</v>
      </c>
      <c r="E39" s="117" t="s">
        <v>152</v>
      </c>
      <c r="F39" s="124" t="s">
        <v>237</v>
      </c>
    </row>
    <row r="40" spans="1:6" ht="15.6" thickBot="1" x14ac:dyDescent="0.25">
      <c r="A40" s="123">
        <v>39</v>
      </c>
      <c r="B40" s="117"/>
      <c r="C40" s="124" t="s">
        <v>236</v>
      </c>
      <c r="D40" s="123">
        <v>39</v>
      </c>
      <c r="E40" s="117"/>
      <c r="F40" s="124" t="s">
        <v>236</v>
      </c>
    </row>
    <row r="41" spans="1:6" ht="15.6" thickBot="1" x14ac:dyDescent="0.25">
      <c r="A41" s="123">
        <v>40</v>
      </c>
      <c r="B41" s="117"/>
      <c r="C41" s="124" t="s">
        <v>235</v>
      </c>
      <c r="D41" s="123">
        <v>40</v>
      </c>
      <c r="E41" s="117"/>
      <c r="F41" s="124" t="s">
        <v>235</v>
      </c>
    </row>
    <row r="42" spans="1:6" ht="15.6" thickBot="1" x14ac:dyDescent="0.25">
      <c r="A42" s="123">
        <v>41</v>
      </c>
      <c r="B42" s="117"/>
      <c r="C42" s="124" t="s">
        <v>234</v>
      </c>
      <c r="D42" s="123">
        <v>41</v>
      </c>
      <c r="E42" s="117"/>
      <c r="F42" s="124" t="s">
        <v>234</v>
      </c>
    </row>
    <row r="43" spans="1:6" ht="15.6" thickBot="1" x14ac:dyDescent="0.25">
      <c r="A43" s="123">
        <v>42</v>
      </c>
      <c r="B43" s="117"/>
      <c r="C43" s="124" t="s">
        <v>233</v>
      </c>
      <c r="D43" s="123">
        <v>42</v>
      </c>
      <c r="E43" s="117"/>
      <c r="F43" s="124" t="s">
        <v>233</v>
      </c>
    </row>
    <row r="44" spans="1:6" ht="15.6" thickBot="1" x14ac:dyDescent="0.25">
      <c r="A44" s="123">
        <v>43</v>
      </c>
      <c r="B44" s="117"/>
      <c r="C44" s="124" t="s">
        <v>232</v>
      </c>
      <c r="D44" s="123">
        <v>43</v>
      </c>
      <c r="E44" s="117"/>
      <c r="F44" s="124" t="s">
        <v>232</v>
      </c>
    </row>
    <row r="45" spans="1:6" ht="15.6" thickBot="1" x14ac:dyDescent="0.25">
      <c r="A45" s="123">
        <v>44</v>
      </c>
      <c r="B45" s="117"/>
      <c r="C45" s="124" t="s">
        <v>231</v>
      </c>
      <c r="D45" s="123">
        <v>44</v>
      </c>
      <c r="E45" s="117"/>
      <c r="F45" s="124" t="s">
        <v>231</v>
      </c>
    </row>
    <row r="46" spans="1:6" ht="15.6" thickBot="1" x14ac:dyDescent="0.25">
      <c r="A46" s="123">
        <v>45</v>
      </c>
      <c r="B46" s="117"/>
      <c r="C46" s="124" t="s">
        <v>230</v>
      </c>
      <c r="D46" s="123">
        <v>45</v>
      </c>
      <c r="E46" s="117"/>
      <c r="F46" s="124" t="s">
        <v>230</v>
      </c>
    </row>
    <row r="47" spans="1:6" ht="15.6" thickBot="1" x14ac:dyDescent="0.25">
      <c r="A47" s="123">
        <v>46</v>
      </c>
      <c r="B47" s="117"/>
      <c r="C47" s="124" t="s">
        <v>153</v>
      </c>
      <c r="D47" s="123">
        <v>46</v>
      </c>
      <c r="E47" s="117"/>
      <c r="F47" s="124" t="s">
        <v>153</v>
      </c>
    </row>
    <row r="48" spans="1:6" ht="15.6" thickBot="1" x14ac:dyDescent="0.25">
      <c r="A48" s="123">
        <v>47</v>
      </c>
      <c r="B48" s="117" t="s">
        <v>154</v>
      </c>
      <c r="C48" s="124" t="s">
        <v>172</v>
      </c>
      <c r="D48" s="123">
        <v>47</v>
      </c>
      <c r="E48" s="117" t="s">
        <v>154</v>
      </c>
      <c r="F48" s="124" t="s">
        <v>172</v>
      </c>
    </row>
    <row r="49" spans="1:6" ht="45.6" thickBot="1" x14ac:dyDescent="0.25">
      <c r="A49" s="123">
        <v>48</v>
      </c>
      <c r="B49" s="117" t="s">
        <v>155</v>
      </c>
      <c r="C49" s="124" t="s">
        <v>173</v>
      </c>
      <c r="D49" s="123">
        <v>48</v>
      </c>
      <c r="E49" s="117" t="s">
        <v>156</v>
      </c>
      <c r="F49" s="124" t="s">
        <v>268</v>
      </c>
    </row>
    <row r="50" spans="1:6" ht="30.6" thickBot="1" x14ac:dyDescent="0.25">
      <c r="A50" s="123">
        <v>49</v>
      </c>
      <c r="B50" s="117"/>
      <c r="C50" s="124" t="s">
        <v>200</v>
      </c>
      <c r="D50" s="123">
        <v>49</v>
      </c>
      <c r="E50" s="117"/>
      <c r="F50" s="124" t="s">
        <v>269</v>
      </c>
    </row>
    <row r="51" spans="1:6" ht="30.6" thickBot="1" x14ac:dyDescent="0.25">
      <c r="A51" s="123">
        <v>50</v>
      </c>
      <c r="B51" s="117"/>
      <c r="C51" s="124" t="s">
        <v>201</v>
      </c>
      <c r="D51" s="123">
        <v>50</v>
      </c>
      <c r="E51" s="117"/>
      <c r="F51" s="124" t="s">
        <v>270</v>
      </c>
    </row>
    <row r="52" spans="1:6" ht="15.6" thickBot="1" x14ac:dyDescent="0.25">
      <c r="A52" s="123">
        <v>51</v>
      </c>
      <c r="B52" s="117"/>
      <c r="C52" s="124" t="s">
        <v>202</v>
      </c>
      <c r="D52" s="123">
        <v>51</v>
      </c>
      <c r="E52" s="117"/>
      <c r="F52" s="124" t="s">
        <v>174</v>
      </c>
    </row>
    <row r="53" spans="1:6" ht="15.6" thickBot="1" x14ac:dyDescent="0.25">
      <c r="A53" s="123">
        <v>52</v>
      </c>
      <c r="B53" s="117"/>
      <c r="C53" s="124" t="s">
        <v>203</v>
      </c>
      <c r="D53" s="123">
        <v>52</v>
      </c>
      <c r="E53" s="117"/>
      <c r="F53" s="124" t="s">
        <v>175</v>
      </c>
    </row>
    <row r="54" spans="1:6" ht="30.6" thickBot="1" x14ac:dyDescent="0.25">
      <c r="A54" s="123">
        <v>53</v>
      </c>
      <c r="B54" s="117"/>
      <c r="C54" s="124" t="s">
        <v>204</v>
      </c>
      <c r="D54" s="123">
        <v>53</v>
      </c>
      <c r="E54" s="117"/>
      <c r="F54" s="124" t="s">
        <v>176</v>
      </c>
    </row>
    <row r="55" spans="1:6" ht="34.200000000000003" customHeight="1" thickBot="1" x14ac:dyDescent="0.25">
      <c r="A55" s="123">
        <v>54</v>
      </c>
      <c r="B55" s="117"/>
      <c r="C55" s="124" t="s">
        <v>229</v>
      </c>
      <c r="D55" s="123">
        <v>54</v>
      </c>
      <c r="E55" s="117"/>
      <c r="F55" s="124" t="s">
        <v>177</v>
      </c>
    </row>
    <row r="56" spans="1:6" ht="45.6" thickBot="1" x14ac:dyDescent="0.25">
      <c r="A56" s="123">
        <v>55</v>
      </c>
      <c r="B56" s="117" t="s">
        <v>157</v>
      </c>
      <c r="C56" s="124" t="s">
        <v>205</v>
      </c>
      <c r="D56" s="123">
        <v>55</v>
      </c>
      <c r="E56" s="117"/>
      <c r="F56" s="124" t="s">
        <v>178</v>
      </c>
    </row>
    <row r="57" spans="1:6" ht="45.6" thickBot="1" x14ac:dyDescent="0.25">
      <c r="A57" s="123">
        <v>56</v>
      </c>
      <c r="B57" s="117"/>
      <c r="C57" s="124" t="s">
        <v>206</v>
      </c>
      <c r="D57" s="123">
        <v>56</v>
      </c>
      <c r="E57" s="117"/>
      <c r="F57" s="124" t="s">
        <v>179</v>
      </c>
    </row>
    <row r="58" spans="1:6" ht="27" customHeight="1" thickBot="1" x14ac:dyDescent="0.25">
      <c r="A58" s="123">
        <v>57</v>
      </c>
      <c r="B58" s="117"/>
      <c r="C58" s="124" t="s">
        <v>228</v>
      </c>
      <c r="D58" s="123">
        <v>57</v>
      </c>
      <c r="E58" s="117"/>
      <c r="F58" s="124" t="s">
        <v>180</v>
      </c>
    </row>
    <row r="59" spans="1:6" ht="30.6" thickBot="1" x14ac:dyDescent="0.25">
      <c r="A59" s="123">
        <v>58</v>
      </c>
      <c r="B59" s="117" t="s">
        <v>158</v>
      </c>
      <c r="C59" s="124" t="s">
        <v>265</v>
      </c>
      <c r="D59" s="123">
        <v>58</v>
      </c>
      <c r="E59" s="117"/>
      <c r="F59" s="124" t="s">
        <v>181</v>
      </c>
    </row>
    <row r="60" spans="1:6" ht="15.6" thickBot="1" x14ac:dyDescent="0.25">
      <c r="A60" s="123">
        <v>59</v>
      </c>
      <c r="B60" s="117"/>
      <c r="C60" s="124" t="s">
        <v>159</v>
      </c>
      <c r="D60" s="123">
        <v>59</v>
      </c>
      <c r="E60" s="117"/>
      <c r="F60" s="124" t="s">
        <v>182</v>
      </c>
    </row>
    <row r="61" spans="1:6" ht="54" customHeight="1" thickBot="1" x14ac:dyDescent="0.25">
      <c r="A61" s="123">
        <v>60</v>
      </c>
      <c r="B61" s="117" t="s">
        <v>160</v>
      </c>
      <c r="C61" s="124" t="s">
        <v>227</v>
      </c>
      <c r="D61" s="123">
        <v>60</v>
      </c>
      <c r="E61" s="117"/>
      <c r="F61" s="124" t="s">
        <v>183</v>
      </c>
    </row>
    <row r="62" spans="1:6" ht="15.6" thickBot="1" x14ac:dyDescent="0.25">
      <c r="A62" s="123">
        <v>61</v>
      </c>
      <c r="B62" s="117"/>
      <c r="C62" s="124" t="s">
        <v>161</v>
      </c>
      <c r="D62" s="123">
        <v>61</v>
      </c>
      <c r="E62" s="117"/>
      <c r="F62" s="124" t="s">
        <v>271</v>
      </c>
    </row>
    <row r="63" spans="1:6" ht="78" customHeight="1" thickBot="1" x14ac:dyDescent="0.25">
      <c r="A63" s="123">
        <v>62</v>
      </c>
      <c r="B63" s="117"/>
      <c r="C63" s="124" t="s">
        <v>162</v>
      </c>
      <c r="D63" s="123">
        <v>62</v>
      </c>
      <c r="E63" s="117" t="s">
        <v>163</v>
      </c>
      <c r="F63" s="124" t="s">
        <v>184</v>
      </c>
    </row>
    <row r="64" spans="1:6" ht="15.6" thickBot="1" x14ac:dyDescent="0.25">
      <c r="A64" s="123">
        <v>63</v>
      </c>
      <c r="B64" s="117"/>
      <c r="C64" s="124" t="s">
        <v>164</v>
      </c>
      <c r="D64" s="123">
        <v>63</v>
      </c>
      <c r="E64" s="117"/>
      <c r="F64" s="124" t="s">
        <v>185</v>
      </c>
    </row>
    <row r="65" spans="1:6" ht="30.6" thickBot="1" x14ac:dyDescent="0.25">
      <c r="A65" s="123">
        <v>64</v>
      </c>
      <c r="B65" s="117"/>
      <c r="C65" s="124" t="s">
        <v>272</v>
      </c>
      <c r="D65" s="123">
        <v>64</v>
      </c>
      <c r="E65" s="117"/>
      <c r="F65" s="124" t="s">
        <v>267</v>
      </c>
    </row>
    <row r="66" spans="1:6" ht="15.6" thickBot="1" x14ac:dyDescent="0.25">
      <c r="A66" s="123">
        <v>65</v>
      </c>
      <c r="B66" s="117"/>
      <c r="C66" s="124" t="s">
        <v>213</v>
      </c>
      <c r="D66" s="123">
        <v>65</v>
      </c>
      <c r="E66" s="117"/>
      <c r="F66" s="124" t="s">
        <v>186</v>
      </c>
    </row>
    <row r="67" spans="1:6" ht="15.6" thickBot="1" x14ac:dyDescent="0.25">
      <c r="A67" s="123">
        <v>66</v>
      </c>
      <c r="B67" s="117"/>
      <c r="C67" s="124" t="s">
        <v>214</v>
      </c>
      <c r="D67" s="123">
        <v>66</v>
      </c>
      <c r="E67" s="117"/>
      <c r="F67" s="124" t="s">
        <v>187</v>
      </c>
    </row>
    <row r="68" spans="1:6" ht="15.6" thickBot="1" x14ac:dyDescent="0.25">
      <c r="A68" s="123">
        <v>67</v>
      </c>
      <c r="B68" s="117"/>
      <c r="C68" s="124" t="s">
        <v>215</v>
      </c>
      <c r="D68" s="123">
        <v>67</v>
      </c>
      <c r="E68" s="117"/>
      <c r="F68" s="124" t="s">
        <v>188</v>
      </c>
    </row>
    <row r="69" spans="1:6" ht="30.6" thickBot="1" x14ac:dyDescent="0.25">
      <c r="A69" s="123">
        <v>68</v>
      </c>
      <c r="B69" s="117"/>
      <c r="C69" s="124" t="s">
        <v>216</v>
      </c>
      <c r="D69" s="123">
        <v>68</v>
      </c>
      <c r="E69" s="117"/>
      <c r="F69" s="124" t="s">
        <v>189</v>
      </c>
    </row>
    <row r="70" spans="1:6" ht="15.6" thickBot="1" x14ac:dyDescent="0.25">
      <c r="A70" s="123">
        <v>69</v>
      </c>
      <c r="B70" s="117"/>
      <c r="C70" s="124" t="s">
        <v>217</v>
      </c>
      <c r="D70" s="123">
        <v>69</v>
      </c>
      <c r="E70" s="117"/>
      <c r="F70" s="124" t="s">
        <v>190</v>
      </c>
    </row>
    <row r="71" spans="1:6" ht="15.6" thickBot="1" x14ac:dyDescent="0.25">
      <c r="A71" s="123">
        <v>70</v>
      </c>
      <c r="C71" s="124" t="s">
        <v>220</v>
      </c>
      <c r="D71" s="123">
        <v>70</v>
      </c>
      <c r="E71" s="117"/>
      <c r="F71" s="124" t="s">
        <v>191</v>
      </c>
    </row>
    <row r="72" spans="1:6" ht="30.6" thickBot="1" x14ac:dyDescent="0.25">
      <c r="A72" s="123">
        <v>71</v>
      </c>
      <c r="B72" s="117" t="s">
        <v>165</v>
      </c>
      <c r="C72" s="124" t="s">
        <v>166</v>
      </c>
      <c r="D72" s="123">
        <v>71</v>
      </c>
      <c r="E72" s="117"/>
      <c r="F72" s="124" t="s">
        <v>192</v>
      </c>
    </row>
    <row r="73" spans="1:6" ht="30.6" thickBot="1" x14ac:dyDescent="0.25">
      <c r="A73" s="123"/>
      <c r="B73" s="117"/>
      <c r="C73" s="124"/>
      <c r="D73" s="123">
        <v>72</v>
      </c>
      <c r="E73" s="117"/>
      <c r="F73" s="124" t="s">
        <v>193</v>
      </c>
    </row>
    <row r="74" spans="1:6" ht="15.6" thickBot="1" x14ac:dyDescent="0.25">
      <c r="A74" s="123"/>
      <c r="B74" s="117"/>
      <c r="C74" s="124"/>
      <c r="D74" s="123">
        <v>73</v>
      </c>
      <c r="E74" s="117"/>
      <c r="F74" s="124" t="s">
        <v>194</v>
      </c>
    </row>
    <row r="75" spans="1:6" ht="15.6" thickBot="1" x14ac:dyDescent="0.25">
      <c r="A75" s="123"/>
      <c r="B75" s="117"/>
      <c r="C75" s="124"/>
      <c r="D75" s="123">
        <v>74</v>
      </c>
      <c r="E75" s="117"/>
      <c r="F75" s="124" t="s">
        <v>195</v>
      </c>
    </row>
    <row r="76" spans="1:6" ht="60.6" thickBot="1" x14ac:dyDescent="0.25">
      <c r="A76" s="123"/>
      <c r="B76" s="117"/>
      <c r="C76" s="124"/>
      <c r="D76" s="123">
        <v>75</v>
      </c>
      <c r="E76" s="117" t="s">
        <v>167</v>
      </c>
      <c r="F76" s="124" t="s">
        <v>196</v>
      </c>
    </row>
    <row r="77" spans="1:6" ht="45.6" thickBot="1" x14ac:dyDescent="0.25">
      <c r="A77" s="123"/>
      <c r="B77" s="117"/>
      <c r="C77" s="124"/>
      <c r="D77" s="123">
        <v>76</v>
      </c>
      <c r="E77" s="117" t="s">
        <v>168</v>
      </c>
      <c r="F77" s="124" t="s">
        <v>197</v>
      </c>
    </row>
    <row r="78" spans="1:6" ht="15.6" thickBot="1" x14ac:dyDescent="0.25">
      <c r="A78" s="123"/>
      <c r="B78" s="117"/>
      <c r="C78" s="124"/>
      <c r="D78" s="123">
        <v>77</v>
      </c>
      <c r="E78" s="117"/>
      <c r="F78" s="124" t="s">
        <v>198</v>
      </c>
    </row>
    <row r="79" spans="1:6" ht="15.6" thickBot="1" x14ac:dyDescent="0.25">
      <c r="A79" s="123"/>
      <c r="B79" s="117"/>
      <c r="C79" s="124"/>
      <c r="D79" s="123">
        <v>78</v>
      </c>
      <c r="E79" s="117"/>
      <c r="F79" s="124" t="s">
        <v>266</v>
      </c>
    </row>
    <row r="80" spans="1:6" ht="45.6" thickBot="1" x14ac:dyDescent="0.25">
      <c r="A80" s="123"/>
      <c r="B80" s="117"/>
      <c r="C80" s="124"/>
      <c r="D80" s="123">
        <v>79</v>
      </c>
      <c r="E80" s="117" t="s">
        <v>169</v>
      </c>
      <c r="F80" s="124" t="s">
        <v>199</v>
      </c>
    </row>
    <row r="81" spans="1:6" ht="15.6" thickBot="1" x14ac:dyDescent="0.25">
      <c r="A81" s="123"/>
      <c r="B81" s="117"/>
      <c r="C81" s="124"/>
      <c r="D81" s="123">
        <v>80</v>
      </c>
      <c r="E81" s="117"/>
      <c r="F81" s="124" t="s">
        <v>212</v>
      </c>
    </row>
    <row r="82" spans="1:6" ht="15.6" thickBot="1" x14ac:dyDescent="0.25">
      <c r="A82" s="123"/>
      <c r="B82" s="117"/>
      <c r="C82" s="124"/>
      <c r="D82" s="123">
        <v>81</v>
      </c>
      <c r="E82" s="128"/>
      <c r="F82" s="124" t="s">
        <v>226</v>
      </c>
    </row>
    <row r="83" spans="1:6" ht="45.6" thickBot="1" x14ac:dyDescent="0.25">
      <c r="A83" s="123"/>
      <c r="B83" s="117"/>
      <c r="C83" s="124"/>
      <c r="D83" s="123">
        <v>82</v>
      </c>
      <c r="E83" s="117" t="s">
        <v>170</v>
      </c>
      <c r="F83" s="124" t="s">
        <v>207</v>
      </c>
    </row>
    <row r="84" spans="1:6" ht="15.6" thickBot="1" x14ac:dyDescent="0.25">
      <c r="A84" s="123"/>
      <c r="B84" s="117"/>
      <c r="C84" s="124"/>
      <c r="D84" s="123">
        <v>83</v>
      </c>
      <c r="E84" s="117"/>
      <c r="F84" s="124" t="s">
        <v>208</v>
      </c>
    </row>
    <row r="85" spans="1:6" ht="15.6" thickBot="1" x14ac:dyDescent="0.25">
      <c r="A85" s="123"/>
      <c r="B85" s="117"/>
      <c r="C85" s="124"/>
      <c r="D85" s="123">
        <v>84</v>
      </c>
      <c r="E85" s="117"/>
      <c r="F85" s="124" t="s">
        <v>209</v>
      </c>
    </row>
    <row r="86" spans="1:6" ht="15.6" thickBot="1" x14ac:dyDescent="0.25">
      <c r="A86" s="123"/>
      <c r="B86" s="117"/>
      <c r="C86" s="124"/>
      <c r="D86" s="123">
        <v>85</v>
      </c>
      <c r="E86" s="117"/>
      <c r="F86" s="124" t="s">
        <v>210</v>
      </c>
    </row>
    <row r="87" spans="1:6" ht="15.6" thickBot="1" x14ac:dyDescent="0.25">
      <c r="A87" s="123"/>
      <c r="B87" s="117"/>
      <c r="C87" s="124"/>
      <c r="D87" s="123">
        <v>86</v>
      </c>
      <c r="E87" s="117"/>
      <c r="F87" s="124" t="s">
        <v>211</v>
      </c>
    </row>
    <row r="88" spans="1:6" ht="15.6" thickBot="1" x14ac:dyDescent="0.25">
      <c r="A88" s="123"/>
      <c r="B88" s="117"/>
      <c r="C88" s="124"/>
      <c r="D88" s="123">
        <v>87</v>
      </c>
      <c r="E88" s="117"/>
      <c r="F88" s="124" t="s">
        <v>218</v>
      </c>
    </row>
    <row r="89" spans="1:6" ht="15.6" thickBot="1" x14ac:dyDescent="0.25">
      <c r="A89" s="123"/>
      <c r="B89" s="117"/>
      <c r="C89" s="124"/>
      <c r="D89" s="123">
        <v>88</v>
      </c>
      <c r="E89" s="117"/>
      <c r="F89" s="124" t="s">
        <v>219</v>
      </c>
    </row>
    <row r="90" spans="1:6" ht="30.6" thickBot="1" x14ac:dyDescent="0.25">
      <c r="A90" s="125"/>
      <c r="B90" s="126"/>
      <c r="C90" s="127"/>
      <c r="D90" s="125">
        <v>89</v>
      </c>
      <c r="E90" s="126" t="s">
        <v>165</v>
      </c>
      <c r="F90" s="127" t="s">
        <v>166</v>
      </c>
    </row>
  </sheetData>
  <mergeCells count="2">
    <mergeCell ref="D1:F1"/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収支予算書等入力フォーム【提出必須】</vt:lpstr>
      <vt:lpstr>収支予算書等（記入例）</vt:lpstr>
      <vt:lpstr>（参考）申請フォーム入力添付項目一覧</vt:lpstr>
      <vt:lpstr>'収支予算書等（記入例）'!Print_Area</vt:lpstr>
      <vt:lpstr>収支予算書等入力フォーム【提出必須】!Print_Area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2019-10-01T23:58:15Z</dcterms:created>
  <dcterms:modified xsi:type="dcterms:W3CDTF">2020-08-05T00:41:59Z</dcterms:modified>
</cp:coreProperties>
</file>