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0ACCDA8-6078-468A-9EBE-A3CC89D8C7DE}" xr6:coauthVersionLast="45" xr6:coauthVersionMax="45" xr10:uidLastSave="{00000000-0000-0000-0000-000000000000}"/>
  <bookViews>
    <workbookView xWindow="-22620" yWindow="708" windowWidth="19776" windowHeight="12300" tabRatio="906" xr2:uid="{00000000-000D-0000-FFFF-FFFF00000000}"/>
  </bookViews>
  <sheets>
    <sheet name="申請準備ワークシート" sheetId="6" r:id="rId1"/>
    <sheet name="申請準備ワークシート（記入例）" sheetId="7" r:id="rId2"/>
    <sheet name="収支予算書等入力フォーム" sheetId="8" r:id="rId3"/>
    <sheet name="収支予算書等（記入例）" sheetId="9" r:id="rId4"/>
    <sheet name="団体情報" sheetId="5" r:id="rId5"/>
    <sheet name="事業計画" sheetId="1" r:id="rId6"/>
  </sheets>
  <definedNames>
    <definedName name="_xlnm.Print_Area" localSheetId="5">事業計画!$A$1:$M$13</definedName>
    <definedName name="_xlnm.Print_Area" localSheetId="3">'収支予算書等（記入例）'!$A$1:$N$118</definedName>
    <definedName name="_xlnm.Print_Area" localSheetId="2">収支予算書等入力フォーム!$A$1:$AA$122</definedName>
    <definedName name="_xlnm.Print_Area" localSheetId="4">団体情報!$A$1:$E$34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8" i="9" l="1"/>
  <c r="L98" i="9"/>
  <c r="I98" i="9"/>
  <c r="F98" i="9"/>
  <c r="M97" i="9"/>
  <c r="L97" i="9"/>
  <c r="I97" i="9"/>
  <c r="F97" i="9"/>
  <c r="M96" i="9"/>
  <c r="L96" i="9"/>
  <c r="I96" i="9"/>
  <c r="F96" i="9"/>
  <c r="M95" i="9"/>
  <c r="L95" i="9"/>
  <c r="I95" i="9"/>
  <c r="F95" i="9"/>
  <c r="M94" i="9"/>
  <c r="L94" i="9"/>
  <c r="I94" i="9"/>
  <c r="F94" i="9"/>
  <c r="B94" i="9"/>
  <c r="M93" i="9"/>
  <c r="L93" i="9"/>
  <c r="I93" i="9"/>
  <c r="F93" i="9"/>
  <c r="M92" i="9"/>
  <c r="L92" i="9"/>
  <c r="I92" i="9"/>
  <c r="F92" i="9"/>
  <c r="M91" i="9"/>
  <c r="L91" i="9"/>
  <c r="I91" i="9"/>
  <c r="F91" i="9"/>
  <c r="M90" i="9"/>
  <c r="L90" i="9"/>
  <c r="I90" i="9"/>
  <c r="F90" i="9"/>
  <c r="M89" i="9"/>
  <c r="L89" i="9"/>
  <c r="I89" i="9"/>
  <c r="F89" i="9"/>
  <c r="B89" i="9"/>
  <c r="M88" i="9"/>
  <c r="L88" i="9"/>
  <c r="I88" i="9"/>
  <c r="F88" i="9"/>
  <c r="M87" i="9"/>
  <c r="L87" i="9"/>
  <c r="I87" i="9"/>
  <c r="F87" i="9"/>
  <c r="M86" i="9"/>
  <c r="L86" i="9"/>
  <c r="I86" i="9"/>
  <c r="F86" i="9"/>
  <c r="M85" i="9"/>
  <c r="L85" i="9"/>
  <c r="I85" i="9"/>
  <c r="F85" i="9"/>
  <c r="M84" i="9"/>
  <c r="F37" i="9" s="1"/>
  <c r="L84" i="9"/>
  <c r="I84" i="9"/>
  <c r="F84" i="9"/>
  <c r="B84" i="9"/>
  <c r="M83" i="9"/>
  <c r="L83" i="9"/>
  <c r="I83" i="9"/>
  <c r="F83" i="9"/>
  <c r="M82" i="9"/>
  <c r="L82" i="9"/>
  <c r="I82" i="9"/>
  <c r="F82" i="9"/>
  <c r="M81" i="9"/>
  <c r="M80" i="9"/>
  <c r="B79" i="9" s="1"/>
  <c r="M79" i="9"/>
  <c r="L79" i="9"/>
  <c r="I79" i="9"/>
  <c r="F79" i="9"/>
  <c r="M78" i="9"/>
  <c r="L78" i="9"/>
  <c r="I78" i="9"/>
  <c r="F78" i="9"/>
  <c r="M77" i="9"/>
  <c r="L77" i="9"/>
  <c r="I77" i="9"/>
  <c r="F77" i="9"/>
  <c r="M76" i="9"/>
  <c r="L76" i="9"/>
  <c r="I76" i="9"/>
  <c r="F76" i="9"/>
  <c r="M75" i="9"/>
  <c r="L75" i="9"/>
  <c r="I75" i="9"/>
  <c r="F75" i="9"/>
  <c r="M74" i="9"/>
  <c r="F31" i="9" s="1"/>
  <c r="L74" i="9"/>
  <c r="I74" i="9"/>
  <c r="F74" i="9"/>
  <c r="B74" i="9"/>
  <c r="M73" i="9"/>
  <c r="L73" i="9"/>
  <c r="I73" i="9"/>
  <c r="F73" i="9"/>
  <c r="M72" i="9"/>
  <c r="L72" i="9"/>
  <c r="I72" i="9"/>
  <c r="F72" i="9"/>
  <c r="M71" i="9"/>
  <c r="L71" i="9"/>
  <c r="I71" i="9"/>
  <c r="F71" i="9"/>
  <c r="M70" i="9"/>
  <c r="L70" i="9"/>
  <c r="I70" i="9"/>
  <c r="F70" i="9"/>
  <c r="M69" i="9"/>
  <c r="L69" i="9"/>
  <c r="I69" i="9"/>
  <c r="F69" i="9"/>
  <c r="B69" i="9"/>
  <c r="M68" i="9"/>
  <c r="L68" i="9"/>
  <c r="I68" i="9"/>
  <c r="F68" i="9"/>
  <c r="M67" i="9"/>
  <c r="L67" i="9"/>
  <c r="I67" i="9"/>
  <c r="F67" i="9"/>
  <c r="M66" i="9"/>
  <c r="L66" i="9"/>
  <c r="I66" i="9"/>
  <c r="F66" i="9"/>
  <c r="M65" i="9"/>
  <c r="L65" i="9"/>
  <c r="I65" i="9"/>
  <c r="F65" i="9"/>
  <c r="M64" i="9"/>
  <c r="L64" i="9"/>
  <c r="I64" i="9"/>
  <c r="F64" i="9"/>
  <c r="B64" i="9"/>
  <c r="M63" i="9"/>
  <c r="L63" i="9"/>
  <c r="I63" i="9"/>
  <c r="F63" i="9"/>
  <c r="M62" i="9"/>
  <c r="L62" i="9"/>
  <c r="I62" i="9"/>
  <c r="F62" i="9"/>
  <c r="M61" i="9"/>
  <c r="L61" i="9"/>
  <c r="I61" i="9"/>
  <c r="F61" i="9"/>
  <c r="M60" i="9"/>
  <c r="L60" i="9"/>
  <c r="I60" i="9"/>
  <c r="F60" i="9"/>
  <c r="M59" i="9"/>
  <c r="L59" i="9"/>
  <c r="I59" i="9"/>
  <c r="F59" i="9"/>
  <c r="M58" i="9"/>
  <c r="L58" i="9"/>
  <c r="I58" i="9"/>
  <c r="F58" i="9"/>
  <c r="B58" i="9"/>
  <c r="M57" i="9"/>
  <c r="L57" i="9"/>
  <c r="I57" i="9"/>
  <c r="F57" i="9"/>
  <c r="M56" i="9"/>
  <c r="L56" i="9"/>
  <c r="I56" i="9"/>
  <c r="F56" i="9"/>
  <c r="M55" i="9"/>
  <c r="F33" i="9" s="1"/>
  <c r="L55" i="9"/>
  <c r="I55" i="9"/>
  <c r="F55" i="9"/>
  <c r="M54" i="9"/>
  <c r="L54" i="9"/>
  <c r="I54" i="9"/>
  <c r="F54" i="9"/>
  <c r="M53" i="9"/>
  <c r="F32" i="9" s="1"/>
  <c r="L53" i="9"/>
  <c r="I53" i="9"/>
  <c r="F53" i="9"/>
  <c r="B53" i="9"/>
  <c r="M52" i="9"/>
  <c r="L52" i="9"/>
  <c r="I52" i="9"/>
  <c r="F52" i="9"/>
  <c r="M51" i="9"/>
  <c r="L51" i="9"/>
  <c r="I51" i="9"/>
  <c r="F51" i="9"/>
  <c r="M50" i="9"/>
  <c r="L50" i="9"/>
  <c r="I50" i="9"/>
  <c r="F50" i="9"/>
  <c r="M49" i="9"/>
  <c r="L49" i="9"/>
  <c r="I49" i="9"/>
  <c r="F49" i="9"/>
  <c r="M48" i="9"/>
  <c r="L48" i="9"/>
  <c r="I48" i="9"/>
  <c r="F48" i="9"/>
  <c r="B48" i="9"/>
  <c r="M47" i="9"/>
  <c r="L47" i="9"/>
  <c r="I47" i="9"/>
  <c r="F47" i="9"/>
  <c r="M46" i="9"/>
  <c r="L46" i="9"/>
  <c r="I46" i="9"/>
  <c r="F46" i="9"/>
  <c r="M45" i="9"/>
  <c r="L45" i="9"/>
  <c r="I45" i="9"/>
  <c r="F45" i="9"/>
  <c r="M44" i="9"/>
  <c r="L44" i="9"/>
  <c r="I44" i="9"/>
  <c r="F44" i="9"/>
  <c r="M43" i="9"/>
  <c r="M99" i="9" s="1"/>
  <c r="M101" i="9" s="1"/>
  <c r="L43" i="9"/>
  <c r="I43" i="9"/>
  <c r="F43" i="9"/>
  <c r="B43" i="9"/>
  <c r="B38" i="9"/>
  <c r="F36" i="9"/>
  <c r="F34" i="9"/>
  <c r="M102" i="8"/>
  <c r="L102" i="8"/>
  <c r="I102" i="8"/>
  <c r="F102" i="8"/>
  <c r="M101" i="8"/>
  <c r="B98" i="8" s="1"/>
  <c r="L101" i="8"/>
  <c r="I101" i="8"/>
  <c r="F101" i="8"/>
  <c r="M100" i="8"/>
  <c r="L100" i="8"/>
  <c r="I100" i="8"/>
  <c r="F100" i="8"/>
  <c r="M99" i="8"/>
  <c r="L99" i="8"/>
  <c r="I99" i="8"/>
  <c r="F99" i="8"/>
  <c r="M98" i="8"/>
  <c r="L98" i="8"/>
  <c r="I98" i="8"/>
  <c r="F98" i="8"/>
  <c r="M97" i="8"/>
  <c r="L97" i="8"/>
  <c r="I97" i="8"/>
  <c r="F97" i="8"/>
  <c r="M96" i="8"/>
  <c r="L96" i="8"/>
  <c r="I96" i="8"/>
  <c r="F96" i="8"/>
  <c r="M95" i="8"/>
  <c r="L95" i="8"/>
  <c r="I95" i="8"/>
  <c r="F95" i="8"/>
  <c r="M94" i="8"/>
  <c r="L94" i="8"/>
  <c r="I94" i="8"/>
  <c r="F94" i="8"/>
  <c r="M93" i="8"/>
  <c r="L93" i="8"/>
  <c r="I93" i="8"/>
  <c r="F93" i="8"/>
  <c r="B93" i="8"/>
  <c r="M92" i="8"/>
  <c r="L92" i="8"/>
  <c r="I92" i="8"/>
  <c r="F92" i="8"/>
  <c r="M91" i="8"/>
  <c r="L91" i="8"/>
  <c r="I91" i="8"/>
  <c r="F91" i="8"/>
  <c r="M90" i="8"/>
  <c r="L90" i="8"/>
  <c r="I90" i="8"/>
  <c r="F90" i="8"/>
  <c r="M89" i="8"/>
  <c r="L89" i="8"/>
  <c r="I89" i="8"/>
  <c r="F89" i="8"/>
  <c r="M88" i="8"/>
  <c r="L88" i="8"/>
  <c r="I88" i="8"/>
  <c r="F88" i="8"/>
  <c r="B88" i="8"/>
  <c r="M87" i="8"/>
  <c r="L87" i="8"/>
  <c r="I87" i="8"/>
  <c r="F87" i="8"/>
  <c r="M86" i="8"/>
  <c r="L86" i="8"/>
  <c r="I86" i="8"/>
  <c r="F86" i="8"/>
  <c r="M85" i="8"/>
  <c r="L85" i="8"/>
  <c r="I85" i="8"/>
  <c r="F85" i="8"/>
  <c r="M84" i="8"/>
  <c r="L84" i="8"/>
  <c r="I84" i="8"/>
  <c r="F84" i="8"/>
  <c r="M83" i="8"/>
  <c r="L83" i="8"/>
  <c r="I83" i="8"/>
  <c r="F83" i="8"/>
  <c r="B83" i="8"/>
  <c r="M82" i="8"/>
  <c r="L82" i="8"/>
  <c r="I82" i="8"/>
  <c r="F82" i="8"/>
  <c r="M81" i="8"/>
  <c r="L81" i="8"/>
  <c r="I81" i="8"/>
  <c r="F81" i="8"/>
  <c r="M80" i="8"/>
  <c r="L80" i="8"/>
  <c r="I80" i="8"/>
  <c r="F80" i="8"/>
  <c r="M79" i="8"/>
  <c r="L79" i="8"/>
  <c r="I79" i="8"/>
  <c r="F79" i="8"/>
  <c r="M78" i="8"/>
  <c r="B78" i="8" s="1"/>
  <c r="L78" i="8"/>
  <c r="I78" i="8"/>
  <c r="F78" i="8"/>
  <c r="M77" i="8"/>
  <c r="L77" i="8"/>
  <c r="I77" i="8"/>
  <c r="F77" i="8"/>
  <c r="M76" i="8"/>
  <c r="L76" i="8"/>
  <c r="I76" i="8"/>
  <c r="F76" i="8"/>
  <c r="M75" i="8"/>
  <c r="L75" i="8"/>
  <c r="I75" i="8"/>
  <c r="F75" i="8"/>
  <c r="M74" i="8"/>
  <c r="L74" i="8"/>
  <c r="I74" i="8"/>
  <c r="F74" i="8"/>
  <c r="M73" i="8"/>
  <c r="L73" i="8"/>
  <c r="I73" i="8"/>
  <c r="F73" i="8"/>
  <c r="B73" i="8"/>
  <c r="M72" i="8"/>
  <c r="L72" i="8"/>
  <c r="I72" i="8"/>
  <c r="F72" i="8"/>
  <c r="M71" i="8"/>
  <c r="L71" i="8"/>
  <c r="I71" i="8"/>
  <c r="F71" i="8"/>
  <c r="M70" i="8"/>
  <c r="L70" i="8"/>
  <c r="I70" i="8"/>
  <c r="F70" i="8"/>
  <c r="M69" i="8"/>
  <c r="L69" i="8"/>
  <c r="I69" i="8"/>
  <c r="F69" i="8"/>
  <c r="M68" i="8"/>
  <c r="L68" i="8"/>
  <c r="I68" i="8"/>
  <c r="F68" i="8"/>
  <c r="B68" i="8"/>
  <c r="M67" i="8"/>
  <c r="L67" i="8"/>
  <c r="I67" i="8"/>
  <c r="F67" i="8"/>
  <c r="M66" i="8"/>
  <c r="L66" i="8"/>
  <c r="I66" i="8"/>
  <c r="F66" i="8"/>
  <c r="M65" i="8"/>
  <c r="L65" i="8"/>
  <c r="I65" i="8"/>
  <c r="F65" i="8"/>
  <c r="M64" i="8"/>
  <c r="L64" i="8"/>
  <c r="I64" i="8"/>
  <c r="F64" i="8"/>
  <c r="M63" i="8"/>
  <c r="L63" i="8"/>
  <c r="I63" i="8"/>
  <c r="F63" i="8"/>
  <c r="B63" i="8"/>
  <c r="M62" i="8"/>
  <c r="L62" i="8"/>
  <c r="I62" i="8"/>
  <c r="F62" i="8"/>
  <c r="M61" i="8"/>
  <c r="L61" i="8"/>
  <c r="I61" i="8"/>
  <c r="F61" i="8"/>
  <c r="M60" i="8"/>
  <c r="L60" i="8"/>
  <c r="I60" i="8"/>
  <c r="F60" i="8"/>
  <c r="M59" i="8"/>
  <c r="B58" i="8" s="1"/>
  <c r="L59" i="8"/>
  <c r="I59" i="8"/>
  <c r="F59" i="8"/>
  <c r="M58" i="8"/>
  <c r="L58" i="8"/>
  <c r="I58" i="8"/>
  <c r="F58" i="8"/>
  <c r="M57" i="8"/>
  <c r="L57" i="8"/>
  <c r="I57" i="8"/>
  <c r="F57" i="8"/>
  <c r="M56" i="8"/>
  <c r="L56" i="8"/>
  <c r="I56" i="8"/>
  <c r="F56" i="8"/>
  <c r="M55" i="8"/>
  <c r="L55" i="8"/>
  <c r="I55" i="8"/>
  <c r="F55" i="8"/>
  <c r="M54" i="8"/>
  <c r="L54" i="8"/>
  <c r="I54" i="8"/>
  <c r="F54" i="8"/>
  <c r="M53" i="8"/>
  <c r="L53" i="8"/>
  <c r="I53" i="8"/>
  <c r="F53" i="8"/>
  <c r="B53" i="8"/>
  <c r="M52" i="8"/>
  <c r="L52" i="8"/>
  <c r="I52" i="8"/>
  <c r="F52" i="8"/>
  <c r="M51" i="8"/>
  <c r="L51" i="8"/>
  <c r="I51" i="8"/>
  <c r="F51" i="8"/>
  <c r="M50" i="8"/>
  <c r="L50" i="8"/>
  <c r="I50" i="8"/>
  <c r="F50" i="8"/>
  <c r="M49" i="8"/>
  <c r="L49" i="8"/>
  <c r="I49" i="8"/>
  <c r="F49" i="8"/>
  <c r="M48" i="8"/>
  <c r="L48" i="8"/>
  <c r="I48" i="8"/>
  <c r="F48" i="8"/>
  <c r="B48" i="8"/>
  <c r="M47" i="8"/>
  <c r="L47" i="8"/>
  <c r="I47" i="8"/>
  <c r="F47" i="8"/>
  <c r="M46" i="8"/>
  <c r="L46" i="8"/>
  <c r="I46" i="8"/>
  <c r="F46" i="8"/>
  <c r="M45" i="8"/>
  <c r="L45" i="8"/>
  <c r="I45" i="8"/>
  <c r="F45" i="8"/>
  <c r="M44" i="8"/>
  <c r="L44" i="8"/>
  <c r="I44" i="8"/>
  <c r="F44" i="8"/>
  <c r="M43" i="8"/>
  <c r="L43" i="8"/>
  <c r="I43" i="8"/>
  <c r="F43" i="8"/>
  <c r="B43" i="8"/>
  <c r="F37" i="8"/>
  <c r="F36" i="8"/>
  <c r="F35" i="8"/>
  <c r="F34" i="8"/>
  <c r="F33" i="8"/>
  <c r="F32" i="8"/>
  <c r="F31" i="8"/>
  <c r="G17" i="7"/>
  <c r="G16" i="7"/>
  <c r="G15" i="7"/>
  <c r="G17" i="6"/>
  <c r="G16" i="6"/>
  <c r="G15" i="6"/>
  <c r="M100" i="9" l="1"/>
  <c r="F38" i="9" s="1"/>
  <c r="D26" i="9"/>
  <c r="F35" i="9"/>
  <c r="M103" i="8"/>
  <c r="M105" i="8" s="1"/>
  <c r="O37" i="9" l="1"/>
  <c r="D24" i="9"/>
  <c r="D25" i="9" s="1"/>
  <c r="F39" i="9"/>
  <c r="M104" i="8"/>
  <c r="F38" i="8" s="1"/>
  <c r="F39" i="8" s="1"/>
  <c r="D26" i="8"/>
  <c r="I36" i="9" l="1"/>
  <c r="I34" i="9"/>
  <c r="I37" i="9"/>
  <c r="I32" i="9"/>
  <c r="I33" i="9"/>
  <c r="I31" i="9"/>
  <c r="I39" i="9" s="1"/>
  <c r="I35" i="9"/>
  <c r="D24" i="8"/>
  <c r="AB37" i="8"/>
  <c r="D25" i="8"/>
  <c r="I37" i="8"/>
  <c r="I33" i="8"/>
  <c r="I35" i="8"/>
  <c r="I31" i="8"/>
  <c r="I39" i="8" s="1"/>
  <c r="I32" i="8"/>
  <c r="I36" i="8"/>
  <c r="I34" i="8"/>
  <c r="C2" i="1" l="1"/>
</calcChain>
</file>

<file path=xl/sharedStrings.xml><?xml version="1.0" encoding="utf-8"?>
<sst xmlns="http://schemas.openxmlformats.org/spreadsheetml/2006/main" count="337" uniqueCount="213">
  <si>
    <t>事業名</t>
    <rPh sb="0" eb="2">
      <t>ジギョウ</t>
    </rPh>
    <rPh sb="2" eb="3">
      <t>メイ</t>
    </rPh>
    <phoneticPr fontId="1"/>
  </si>
  <si>
    <t>目的</t>
    <rPh sb="0" eb="2">
      <t>モクテキ</t>
    </rPh>
    <phoneticPr fontId="1"/>
  </si>
  <si>
    <t>目標</t>
    <rPh sb="0" eb="2">
      <t>モクヒョウ</t>
    </rPh>
    <phoneticPr fontId="1"/>
  </si>
  <si>
    <t>計画</t>
    <rPh sb="0" eb="2">
      <t>ケイカク</t>
    </rPh>
    <phoneticPr fontId="1"/>
  </si>
  <si>
    <t>事業成果物</t>
    <rPh sb="0" eb="2">
      <t>ジギョウ</t>
    </rPh>
    <rPh sb="2" eb="4">
      <t>セイカ</t>
    </rPh>
    <rPh sb="4" eb="5">
      <t>ブツ</t>
    </rPh>
    <phoneticPr fontId="1"/>
  </si>
  <si>
    <t>開始予定年月日</t>
    <rPh sb="0" eb="2">
      <t>カイシ</t>
    </rPh>
    <rPh sb="2" eb="4">
      <t>ヨテイ</t>
    </rPh>
    <rPh sb="4" eb="7">
      <t>ネンガッピ</t>
    </rPh>
    <phoneticPr fontId="1"/>
  </si>
  <si>
    <t>事業内容</t>
    <rPh sb="0" eb="2">
      <t>ジギョウ</t>
    </rPh>
    <rPh sb="2" eb="4">
      <t>ナイヨウ</t>
    </rPh>
    <phoneticPr fontId="1"/>
  </si>
  <si>
    <t>終了予定年月日</t>
    <rPh sb="0" eb="2">
      <t>シュウリョウ</t>
    </rPh>
    <rPh sb="2" eb="4">
      <t>ヨテイ</t>
    </rPh>
    <rPh sb="4" eb="7">
      <t>ネンガッピ</t>
    </rPh>
    <phoneticPr fontId="1"/>
  </si>
  <si>
    <t>名称</t>
    <rPh sb="0" eb="2">
      <t>メイショウ</t>
    </rPh>
    <phoneticPr fontId="1"/>
  </si>
  <si>
    <t>住所</t>
    <rPh sb="0" eb="2">
      <t>ジュウショ</t>
    </rPh>
    <phoneticPr fontId="1"/>
  </si>
  <si>
    <t>電話番号</t>
    <rPh sb="0" eb="2">
      <t>デンワ</t>
    </rPh>
    <rPh sb="2" eb="4">
      <t>バンゴウ</t>
    </rPh>
    <phoneticPr fontId="1"/>
  </si>
  <si>
    <t>FAX番号</t>
    <rPh sb="3" eb="5">
      <t>バンゴウ</t>
    </rPh>
    <phoneticPr fontId="1"/>
  </si>
  <si>
    <t>種別</t>
    <rPh sb="0" eb="2">
      <t>シュベツ</t>
    </rPh>
    <phoneticPr fontId="1"/>
  </si>
  <si>
    <t>担当者</t>
    <rPh sb="0" eb="3">
      <t>タントウシャ</t>
    </rPh>
    <phoneticPr fontId="1"/>
  </si>
  <si>
    <t>氏名</t>
    <rPh sb="0" eb="2">
      <t>シメイ</t>
    </rPh>
    <phoneticPr fontId="1"/>
  </si>
  <si>
    <t>会　長　　笹　川　陽　平　様</t>
    <rPh sb="0" eb="1">
      <t>カイ</t>
    </rPh>
    <rPh sb="2" eb="3">
      <t>チョウ</t>
    </rPh>
    <rPh sb="5" eb="6">
      <t>ササ</t>
    </rPh>
    <rPh sb="7" eb="8">
      <t>カワ</t>
    </rPh>
    <rPh sb="9" eb="10">
      <t>ヨウ</t>
    </rPh>
    <rPh sb="11" eb="12">
      <t>タイラ</t>
    </rPh>
    <rPh sb="13" eb="14">
      <t>サマ</t>
    </rPh>
    <phoneticPr fontId="1"/>
  </si>
  <si>
    <t>日　本　財　団　</t>
    <rPh sb="0" eb="1">
      <t>ヒ</t>
    </rPh>
    <rPh sb="2" eb="3">
      <t>ホン</t>
    </rPh>
    <rPh sb="4" eb="5">
      <t>ザイ</t>
    </rPh>
    <rPh sb="6" eb="7">
      <t>ダン</t>
    </rPh>
    <phoneticPr fontId="1"/>
  </si>
  <si>
    <t>収入</t>
    <rPh sb="0" eb="2">
      <t>シュウニュウ</t>
    </rPh>
    <phoneticPr fontId="2"/>
  </si>
  <si>
    <t>備考</t>
    <rPh sb="0" eb="2">
      <t>ビコウ</t>
    </rPh>
    <phoneticPr fontId="2"/>
  </si>
  <si>
    <t>支出</t>
    <rPh sb="0" eb="2">
      <t>シシュツ</t>
    </rPh>
    <phoneticPr fontId="2"/>
  </si>
  <si>
    <t>日</t>
    <rPh sb="0" eb="1">
      <t>ヒ</t>
    </rPh>
    <phoneticPr fontId="2"/>
  </si>
  <si>
    <t>内容</t>
    <rPh sb="0" eb="2">
      <t>ナイヨウ</t>
    </rPh>
    <phoneticPr fontId="2"/>
  </si>
  <si>
    <t>　　１．申請団体情報</t>
    <rPh sb="4" eb="6">
      <t>シンセイ</t>
    </rPh>
    <rPh sb="6" eb="8">
      <t>ダンタイ</t>
    </rPh>
    <rPh sb="8" eb="10">
      <t>ジョウホウ</t>
    </rPh>
    <phoneticPr fontId="1"/>
  </si>
  <si>
    <t>CANPAN団体ID</t>
    <rPh sb="6" eb="8">
      <t>ダンタイ</t>
    </rPh>
    <phoneticPr fontId="1"/>
  </si>
  <si>
    <t>所在地</t>
    <rPh sb="0" eb="3">
      <t>ショザイチ</t>
    </rPh>
    <phoneticPr fontId="1"/>
  </si>
  <si>
    <t>代表者</t>
    <rPh sb="0" eb="3">
      <t>ダイヒョウシャ</t>
    </rPh>
    <phoneticPr fontId="1"/>
  </si>
  <si>
    <t>住所</t>
    <rPh sb="0" eb="2">
      <t>ジュウショ</t>
    </rPh>
    <phoneticPr fontId="1"/>
  </si>
  <si>
    <t>E-mail</t>
    <phoneticPr fontId="1"/>
  </si>
  <si>
    <t>役職</t>
    <rPh sb="0" eb="2">
      <t>ヤクショク</t>
    </rPh>
    <phoneticPr fontId="1"/>
  </si>
  <si>
    <t>氏名</t>
    <rPh sb="0" eb="2">
      <t>シメイ</t>
    </rPh>
    <phoneticPr fontId="1"/>
  </si>
  <si>
    <t>ふりがな</t>
    <phoneticPr fontId="1"/>
  </si>
  <si>
    <t>　　２．担当者情報</t>
    <rPh sb="4" eb="7">
      <t>タントウシャ</t>
    </rPh>
    <rPh sb="7" eb="9">
      <t>ジョウホウ</t>
    </rPh>
    <phoneticPr fontId="1"/>
  </si>
  <si>
    <t>電話番号</t>
    <rPh sb="0" eb="2">
      <t>デンワ</t>
    </rPh>
    <rPh sb="2" eb="4">
      <t>バンゴウ</t>
    </rPh>
    <phoneticPr fontId="1"/>
  </si>
  <si>
    <t>FAX番号</t>
    <rPh sb="3" eb="5">
      <t>バンゴウ</t>
    </rPh>
    <phoneticPr fontId="1"/>
  </si>
  <si>
    <t>連絡可能時間</t>
    <rPh sb="0" eb="2">
      <t>レンラク</t>
    </rPh>
    <rPh sb="2" eb="4">
      <t>カノウ</t>
    </rPh>
    <rPh sb="4" eb="6">
      <t>ジカン</t>
    </rPh>
    <phoneticPr fontId="1"/>
  </si>
  <si>
    <t>〒</t>
    <phoneticPr fontId="1"/>
  </si>
  <si>
    <t>団体名：</t>
    <rPh sb="0" eb="2">
      <t>ダンタイ</t>
    </rPh>
    <rPh sb="2" eb="3">
      <t>メイ</t>
    </rPh>
    <phoneticPr fontId="1"/>
  </si>
  <si>
    <t>E-mail</t>
    <phoneticPr fontId="1"/>
  </si>
  <si>
    <t>備考（補足事項）</t>
    <rPh sb="0" eb="2">
      <t>ビコウ</t>
    </rPh>
    <rPh sb="3" eb="5">
      <t>ホソク</t>
    </rPh>
    <rPh sb="5" eb="7">
      <t>ジコウ</t>
    </rPh>
    <phoneticPr fontId="1"/>
  </si>
  <si>
    <t>〒</t>
    <phoneticPr fontId="1"/>
  </si>
  <si>
    <t>20　　　年　　　月　　　日</t>
    <rPh sb="5" eb="6">
      <t>ネン</t>
    </rPh>
    <rPh sb="9" eb="10">
      <t>ガツ</t>
    </rPh>
    <rPh sb="13" eb="14">
      <t>ヒ</t>
    </rPh>
    <phoneticPr fontId="1"/>
  </si>
  <si>
    <t>３．事 業 計 画</t>
    <rPh sb="2" eb="3">
      <t>コト</t>
    </rPh>
    <rPh sb="4" eb="5">
      <t>ギョウ</t>
    </rPh>
    <rPh sb="6" eb="7">
      <t>ケイ</t>
    </rPh>
    <rPh sb="8" eb="9">
      <t>ガ</t>
    </rPh>
    <phoneticPr fontId="1"/>
  </si>
  <si>
    <t>ブログまたはホームページのURL</t>
    <phoneticPr fontId="1"/>
  </si>
  <si>
    <t>助成金申請書</t>
    <rPh sb="0" eb="3">
      <t>ジョセイキン</t>
    </rPh>
    <rPh sb="3" eb="6">
      <t>シンセイショ</t>
    </rPh>
    <phoneticPr fontId="2"/>
  </si>
  <si>
    <t>申請日：2020　年　　月　　日</t>
    <rPh sb="0" eb="2">
      <t>シンセイ</t>
    </rPh>
    <rPh sb="2" eb="3">
      <t>ビ</t>
    </rPh>
    <rPh sb="9" eb="10">
      <t>ネン</t>
    </rPh>
    <rPh sb="12" eb="13">
      <t>ガツ</t>
    </rPh>
    <rPh sb="15" eb="16">
      <t>カ</t>
    </rPh>
    <phoneticPr fontId="1"/>
  </si>
  <si>
    <t>申請準備ワークシート</t>
    <phoneticPr fontId="2"/>
  </si>
  <si>
    <r>
      <t>事業名</t>
    </r>
    <r>
      <rPr>
        <b/>
        <sz val="10.5"/>
        <color indexed="10"/>
        <rFont val="メイリオ"/>
        <family val="3"/>
        <charset val="128"/>
      </rPr>
      <t>（申請の入力項目番号54）</t>
    </r>
    <r>
      <rPr>
        <b/>
        <sz val="10.5"/>
        <color indexed="8"/>
        <rFont val="Meiryo UI"/>
        <family val="3"/>
        <charset val="128"/>
      </rPr>
      <t>(事業内容を端的に表してください)</t>
    </r>
    <phoneticPr fontId="2"/>
  </si>
  <si>
    <r>
      <rPr>
        <b/>
        <sz val="10.5"/>
        <color indexed="21"/>
        <rFont val="メイリオ"/>
        <family val="3"/>
        <charset val="128"/>
      </rPr>
      <t>①</t>
    </r>
    <r>
      <rPr>
        <b/>
        <sz val="10.5"/>
        <color indexed="10"/>
        <rFont val="メイリオ"/>
        <family val="3"/>
        <charset val="128"/>
      </rPr>
      <t>取り組みたい課題</t>
    </r>
    <r>
      <rPr>
        <b/>
        <sz val="10.5"/>
        <color indexed="8"/>
        <rFont val="メイリオ"/>
        <family val="3"/>
        <charset val="128"/>
      </rPr>
      <t>（現状はどうなっているのか？）</t>
    </r>
    <phoneticPr fontId="2"/>
  </si>
  <si>
    <r>
      <rPr>
        <b/>
        <sz val="11"/>
        <color indexed="21"/>
        <rFont val="メイリオ"/>
        <family val="3"/>
        <charset val="128"/>
      </rPr>
      <t>⑤</t>
    </r>
    <r>
      <rPr>
        <b/>
        <sz val="11"/>
        <color indexed="10"/>
        <rFont val="メイリオ"/>
        <family val="3"/>
        <charset val="128"/>
      </rPr>
      <t xml:space="preserve">事業目的（申請の入力項目番号56）
</t>
    </r>
    <r>
      <rPr>
        <b/>
        <sz val="11"/>
        <color indexed="8"/>
        <rFont val="メイリオ"/>
        <family val="3"/>
        <charset val="128"/>
      </rPr>
      <t>（中長期的、最終的にどうなってほしいか？）</t>
    </r>
    <r>
      <rPr>
        <sz val="11"/>
        <color indexed="8"/>
        <rFont val="メイリオ"/>
        <family val="3"/>
        <charset val="128"/>
      </rPr>
      <t xml:space="preserve">
</t>
    </r>
    <phoneticPr fontId="2"/>
  </si>
  <si>
    <r>
      <rPr>
        <b/>
        <sz val="10.5"/>
        <color indexed="21"/>
        <rFont val="メイリオ"/>
        <family val="3"/>
        <charset val="128"/>
      </rPr>
      <t>②</t>
    </r>
    <r>
      <rPr>
        <b/>
        <sz val="10.5"/>
        <color indexed="10"/>
        <rFont val="メイリオ"/>
        <family val="3"/>
        <charset val="128"/>
      </rPr>
      <t>原因と解決策</t>
    </r>
    <r>
      <rPr>
        <b/>
        <sz val="10.5"/>
        <color indexed="8"/>
        <rFont val="メイリオ"/>
        <family val="3"/>
        <charset val="128"/>
      </rPr>
      <t>（どういった論理で、事業内容を考えたか？）</t>
    </r>
    <phoneticPr fontId="2"/>
  </si>
  <si>
    <r>
      <rPr>
        <b/>
        <sz val="10.5"/>
        <color indexed="21"/>
        <rFont val="メイリオ"/>
        <family val="3"/>
        <charset val="128"/>
      </rPr>
      <t>③</t>
    </r>
    <r>
      <rPr>
        <b/>
        <sz val="10.5"/>
        <color indexed="10"/>
        <rFont val="メイリオ"/>
        <family val="3"/>
        <charset val="128"/>
      </rPr>
      <t xml:space="preserve">事業内容（申請の入力項目番号58）
</t>
    </r>
    <r>
      <rPr>
        <b/>
        <sz val="10.5"/>
        <color indexed="8"/>
        <rFont val="メイリオ"/>
        <family val="3"/>
        <charset val="128"/>
      </rPr>
      <t>（助成事業の活動）</t>
    </r>
    <phoneticPr fontId="2"/>
  </si>
  <si>
    <t>文字数制限（スペース含む）</t>
    <rPh sb="0" eb="2">
      <t>モジ</t>
    </rPh>
    <rPh sb="2" eb="3">
      <t>スウ</t>
    </rPh>
    <rPh sb="3" eb="5">
      <t>セイゲン</t>
    </rPh>
    <rPh sb="10" eb="11">
      <t>フク</t>
    </rPh>
    <phoneticPr fontId="2"/>
  </si>
  <si>
    <t>③事業内容：700文字</t>
    <rPh sb="1" eb="3">
      <t>ジギョウ</t>
    </rPh>
    <rPh sb="3" eb="5">
      <t>ナイヨウ</t>
    </rPh>
    <rPh sb="9" eb="11">
      <t>モジ</t>
    </rPh>
    <phoneticPr fontId="2"/>
  </si>
  <si>
    <t>←自動的にカウントされます</t>
    <rPh sb="1" eb="4">
      <t>ジドウテキ</t>
    </rPh>
    <phoneticPr fontId="2"/>
  </si>
  <si>
    <t>④事業目標：700文字</t>
    <rPh sb="1" eb="3">
      <t>ジギョウ</t>
    </rPh>
    <rPh sb="3" eb="5">
      <t>モクヒョウ</t>
    </rPh>
    <rPh sb="9" eb="11">
      <t>モジ</t>
    </rPh>
    <phoneticPr fontId="2"/>
  </si>
  <si>
    <t>⑤事業目的：350文字</t>
    <rPh sb="1" eb="3">
      <t>ジギョウ</t>
    </rPh>
    <rPh sb="3" eb="5">
      <t>モクテキ</t>
    </rPh>
    <rPh sb="9" eb="11">
      <t>モジ</t>
    </rPh>
    <phoneticPr fontId="2"/>
  </si>
  <si>
    <t>申請準備ワークシート（記入例）</t>
    <phoneticPr fontId="2"/>
  </si>
  <si>
    <t>医療的ケアに対応した地域連携ハブ拠点づくり</t>
    <phoneticPr fontId="2"/>
  </si>
  <si>
    <t xml:space="preserve">日本の周産期・新生児医療体制の進歩によって救える命が増えると同時に、医療的ケアを日常的に必要とする子どもが増えている。
現在の日本の医療政策では、急性期が過ぎて症状が安定した患者は在宅療養生活に移るケースが多い。
難病児が退院して自宅に戻った場合、人工呼吸器や胃ろうなど、生命の維持には医療器具が欠かせない場合も多く、在宅での医療ケアは主に家族が担うことになる。
難病児とその家族は、治療や介護のために地域で孤立しがちになる。仕事との両立に困難をきたす場合もある。
</t>
    <phoneticPr fontId="2"/>
  </si>
  <si>
    <t xml:space="preserve">＜中長期　※3年後＞
・多職種の連携および事例共有が進むことにより、東京都港区において難病児のいる家庭の半数以上が地域で孤立しない状態となる（家と病院以外に居場所が確保されている）。
＜最終目的＞
難病の子どもが退院し自宅生活を始める際や、成長に伴いライフステージが変化する際、病気と闘う時等を含め、地域の連携先とともに切れ目ない相談体制や生活支援サービスを提供することにより、難病児やその家族が孤立せず安心して暮らせる地域づくりを目的とする。
</t>
    <phoneticPr fontId="2"/>
  </si>
  <si>
    <t xml:space="preserve">＜原因＞
・地域で難病児の一時預かり等受け入れ先がない。
・家族が治療や介護で忙しく、病院以外の地域との接点がない。
・難病児についての相談窓口やイベント情報があっても、当事者家族に情報が行き届いていない。
＜解決策＞
・家と病院以外で難病児が日中の時間を過ごせるよう、多職種の連携を強化する。
・難病児とその家族と地域住民との交流の接点を作る。
・地域の相談窓口やイベント情報を、情報を必要とする当事者家族に適切な形で届ける。
</t>
    <phoneticPr fontId="2"/>
  </si>
  <si>
    <r>
      <rPr>
        <b/>
        <sz val="10.5"/>
        <color indexed="21"/>
        <rFont val="メイリオ"/>
        <family val="3"/>
        <charset val="128"/>
      </rPr>
      <t>④</t>
    </r>
    <r>
      <rPr>
        <b/>
        <sz val="10.5"/>
        <color indexed="10"/>
        <rFont val="メイリオ"/>
        <family val="3"/>
        <charset val="128"/>
      </rPr>
      <t xml:space="preserve">事業目標（申請の入力項目番号57）
</t>
    </r>
    <r>
      <rPr>
        <b/>
        <sz val="10.5"/>
        <rFont val="メイリオ"/>
        <family val="3"/>
        <charset val="128"/>
      </rPr>
      <t xml:space="preserve">（単年度の事業の成果を、何の指標で図り、どこまで達成したいか？）
</t>
    </r>
    <rPh sb="1" eb="3">
      <t>ジギョウ</t>
    </rPh>
    <rPh sb="3" eb="5">
      <t>モクヒョウ</t>
    </rPh>
    <rPh sb="20" eb="23">
      <t>タンネンド</t>
    </rPh>
    <rPh sb="24" eb="26">
      <t>ジギョウ</t>
    </rPh>
    <rPh sb="27" eb="29">
      <t>セイカ</t>
    </rPh>
    <rPh sb="31" eb="32">
      <t>ナン</t>
    </rPh>
    <rPh sb="33" eb="35">
      <t>シヒョウ</t>
    </rPh>
    <rPh sb="36" eb="37">
      <t>ハカ</t>
    </rPh>
    <rPh sb="43" eb="45">
      <t>タッセイ</t>
    </rPh>
    <phoneticPr fontId="2"/>
  </si>
  <si>
    <t xml:space="preserve">1．多職種による事例検討会
（1）時期：2020年4月～2021年2月（計8回）
（2）場所：東京都港区
（3）参加者：160名（医療従事者、相談支援専門員、教育関係）
（4）内容：事例報告、意見交換
２．地域交流イベントの実施
（1）時期：2020年7月 
（2）場所：東京都港区赤坂
（3）)参加者：200名（医療的ケア児、家族、ボランティア、一般参加者等）
（4）内容：関係団体の活動発表、地域企業の協賛によるワークショップ等
３． 家族向け小冊子の作成配布
（1）内容：体験談、相談窓口およびイベント情報
（2）配布先：小児科病棟、交流サロン等
（3）部数：500部
</t>
    <phoneticPr fontId="2"/>
  </si>
  <si>
    <t xml:space="preserve">1．多職種による事例検討会
・参加者同士による連携事例数の増加　検討会開始前と比較し30％増（参加者ヒアリングにて調査）
２．地域交流イベントの実施
・参加者のうち新規参加家族数　10家族以上
・一般参加者　参加者全体の30％以上
・参加者の満足度　80％以上（参加者アンケートにて調査）
３． 家族向け小冊子の作成配布
・配布協力先：20ヵ所
・冊子による相談件数、イベント来場件数 50件以上
</t>
    <phoneticPr fontId="2"/>
  </si>
  <si>
    <t>←自動的にカウントされます</t>
    <phoneticPr fontId="2"/>
  </si>
  <si>
    <t>団体名</t>
    <rPh sb="0" eb="2">
      <t>ダンタイ</t>
    </rPh>
    <rPh sb="2" eb="3">
      <t>メイ</t>
    </rPh>
    <phoneticPr fontId="2"/>
  </si>
  <si>
    <t>海と船の研究</t>
  </si>
  <si>
    <t>海をささえる人づくり</t>
  </si>
  <si>
    <t>海の安全・環境をまもる</t>
  </si>
  <si>
    <t>海と身近にふれあう</t>
  </si>
  <si>
    <t>海洋教育の推進</t>
  </si>
  <si>
    <t>あなたのまちづくり</t>
  </si>
  <si>
    <t>みんなのいのち</t>
    <phoneticPr fontId="2"/>
  </si>
  <si>
    <t>子ども・若者の未来</t>
  </si>
  <si>
    <t>豊かな文化</t>
  </si>
  <si>
    <t>その他　海や船に関する事業</t>
    <rPh sb="2" eb="3">
      <t>タ</t>
    </rPh>
    <rPh sb="4" eb="5">
      <t>ウミ</t>
    </rPh>
    <rPh sb="6" eb="7">
      <t>フネ</t>
    </rPh>
    <rPh sb="8" eb="9">
      <t>カン</t>
    </rPh>
    <rPh sb="11" eb="13">
      <t>ジギョウ</t>
    </rPh>
    <phoneticPr fontId="2"/>
  </si>
  <si>
    <t>その他　社会福祉に関する事業</t>
    <rPh sb="2" eb="3">
      <t>タ</t>
    </rPh>
    <rPh sb="4" eb="6">
      <t>シャカイ</t>
    </rPh>
    <rPh sb="6" eb="8">
      <t>フクシ</t>
    </rPh>
    <rPh sb="9" eb="10">
      <t>カン</t>
    </rPh>
    <rPh sb="12" eb="14">
      <t>ジギョウ</t>
    </rPh>
    <phoneticPr fontId="2"/>
  </si>
  <si>
    <t>その他　教育・文化などに関する事業</t>
    <rPh sb="2" eb="3">
      <t>タ</t>
    </rPh>
    <rPh sb="4" eb="6">
      <t>キョウイク</t>
    </rPh>
    <rPh sb="7" eb="9">
      <t>ブンカ</t>
    </rPh>
    <rPh sb="12" eb="13">
      <t>カン</t>
    </rPh>
    <rPh sb="15" eb="17">
      <t>ジギョウ</t>
    </rPh>
    <phoneticPr fontId="2"/>
  </si>
  <si>
    <t>事業名</t>
    <rPh sb="0" eb="2">
      <t>ジギョウ</t>
    </rPh>
    <rPh sb="2" eb="3">
      <t>メイ</t>
    </rPh>
    <phoneticPr fontId="2"/>
  </si>
  <si>
    <r>
      <t>支援の柱</t>
    </r>
    <r>
      <rPr>
        <sz val="10"/>
        <rFont val="ＭＳ Ｐゴシック"/>
        <family val="3"/>
        <charset val="128"/>
      </rPr>
      <t>（プルダウンメニューより該当するものを選択してください）</t>
    </r>
    <phoneticPr fontId="2"/>
  </si>
  <si>
    <t>１．役員名簿</t>
    <phoneticPr fontId="2"/>
  </si>
  <si>
    <t>役職名称</t>
    <rPh sb="0" eb="2">
      <t>ヤクショク</t>
    </rPh>
    <rPh sb="2" eb="4">
      <t>メイショウ</t>
    </rPh>
    <phoneticPr fontId="2"/>
  </si>
  <si>
    <t>役員名</t>
    <rPh sb="0" eb="2">
      <t>ヤクイン</t>
    </rPh>
    <rPh sb="2" eb="3">
      <t>メイ</t>
    </rPh>
    <phoneticPr fontId="2"/>
  </si>
  <si>
    <t>常勤/非常勤</t>
    <rPh sb="0" eb="2">
      <t>ジョウキン</t>
    </rPh>
    <rPh sb="3" eb="6">
      <t>ヒジョウキン</t>
    </rPh>
    <phoneticPr fontId="2"/>
  </si>
  <si>
    <t>職業・ＴＥＬ</t>
    <phoneticPr fontId="2"/>
  </si>
  <si>
    <t>２．収支予算</t>
    <rPh sb="2" eb="4">
      <t>シュウシ</t>
    </rPh>
    <rPh sb="4" eb="6">
      <t>ヨサン</t>
    </rPh>
    <phoneticPr fontId="2"/>
  </si>
  <si>
    <t>金額(円）</t>
    <rPh sb="0" eb="2">
      <t>キンガク</t>
    </rPh>
    <rPh sb="3" eb="4">
      <t>エン</t>
    </rPh>
    <phoneticPr fontId="2"/>
  </si>
  <si>
    <t>A.助成金申請額</t>
    <rPh sb="2" eb="4">
      <t>ジョセイ</t>
    </rPh>
    <rPh sb="4" eb="5">
      <t>キン</t>
    </rPh>
    <rPh sb="5" eb="7">
      <t>シンセイ</t>
    </rPh>
    <rPh sb="7" eb="8">
      <t>ガク</t>
    </rPh>
    <phoneticPr fontId="2"/>
  </si>
  <si>
    <t>←自動計算、変更可能（1万円未満は切り捨て）</t>
    <phoneticPr fontId="2"/>
  </si>
  <si>
    <t>B.自己負担金額</t>
    <rPh sb="2" eb="4">
      <t>ジコ</t>
    </rPh>
    <rPh sb="4" eb="6">
      <t>フタン</t>
    </rPh>
    <rPh sb="6" eb="7">
      <t>キン</t>
    </rPh>
    <rPh sb="7" eb="8">
      <t>ガク</t>
    </rPh>
    <phoneticPr fontId="2"/>
  </si>
  <si>
    <t>←自動計算</t>
    <phoneticPr fontId="2"/>
  </si>
  <si>
    <t>C.申請事業費総額（A+B)</t>
    <rPh sb="2" eb="4">
      <t>シンセイ</t>
    </rPh>
    <rPh sb="4" eb="6">
      <t>ジギョウ</t>
    </rPh>
    <rPh sb="6" eb="7">
      <t>ヒ</t>
    </rPh>
    <rPh sb="7" eb="9">
      <t>ソウガク</t>
    </rPh>
    <phoneticPr fontId="2"/>
  </si>
  <si>
    <t>D. 補助率</t>
    <rPh sb="3" eb="5">
      <t>ホジョ</t>
    </rPh>
    <rPh sb="5" eb="6">
      <t>リツ</t>
    </rPh>
    <phoneticPr fontId="2"/>
  </si>
  <si>
    <t>←変更可能</t>
    <rPh sb="1" eb="3">
      <t>ヘンコウ</t>
    </rPh>
    <rPh sb="3" eb="5">
      <t>カノウ</t>
    </rPh>
    <phoneticPr fontId="2"/>
  </si>
  <si>
    <t>金額（円）</t>
    <rPh sb="0" eb="2">
      <t>キンガク</t>
    </rPh>
    <rPh sb="3" eb="4">
      <t>エン</t>
    </rPh>
    <phoneticPr fontId="2"/>
  </si>
  <si>
    <t>事業費全体の内の割合（自動計算）</t>
    <phoneticPr fontId="2"/>
  </si>
  <si>
    <t>事業番号</t>
    <rPh sb="0" eb="2">
      <t>ジギョウ</t>
    </rPh>
    <rPh sb="2" eb="4">
      <t>バンゴウ</t>
    </rPh>
    <phoneticPr fontId="2"/>
  </si>
  <si>
    <t>事業内容</t>
    <rPh sb="0" eb="2">
      <t>ジギョウ</t>
    </rPh>
    <rPh sb="2" eb="4">
      <t>ナイヨウ</t>
    </rPh>
    <phoneticPr fontId="2"/>
  </si>
  <si>
    <t>金額セルフチェック欄</t>
    <rPh sb="0" eb="2">
      <t>キンガク</t>
    </rPh>
    <rPh sb="9" eb="10">
      <t>ラン</t>
    </rPh>
    <phoneticPr fontId="42"/>
  </si>
  <si>
    <t>申請時調整減額</t>
    <phoneticPr fontId="2"/>
  </si>
  <si>
    <t>申請事業費総額</t>
    <rPh sb="0" eb="2">
      <t>シンセイ</t>
    </rPh>
    <rPh sb="2" eb="5">
      <t>ジギョウヒ</t>
    </rPh>
    <rPh sb="5" eb="7">
      <t>ソウガク</t>
    </rPh>
    <phoneticPr fontId="2"/>
  </si>
  <si>
    <t>下記3項目(黄色のセル）の金額が</t>
    <rPh sb="0" eb="2">
      <t>カキ</t>
    </rPh>
    <rPh sb="3" eb="5">
      <t>コウモク</t>
    </rPh>
    <rPh sb="6" eb="8">
      <t>キイロ</t>
    </rPh>
    <rPh sb="13" eb="15">
      <t>キンガク</t>
    </rPh>
    <phoneticPr fontId="42"/>
  </si>
  <si>
    <t>費目</t>
    <rPh sb="0" eb="2">
      <t>ヒモク</t>
    </rPh>
    <phoneticPr fontId="2"/>
  </si>
  <si>
    <t>費目合計
(自動計算）</t>
    <rPh sb="0" eb="2">
      <t>ヒモク</t>
    </rPh>
    <rPh sb="2" eb="4">
      <t>ゴウケイ</t>
    </rPh>
    <phoneticPr fontId="2"/>
  </si>
  <si>
    <t>算出根拠</t>
    <rPh sb="0" eb="2">
      <t>サンシュツ</t>
    </rPh>
    <rPh sb="2" eb="4">
      <t>コンキョ</t>
    </rPh>
    <phoneticPr fontId="2"/>
  </si>
  <si>
    <t>一致していることをご確認ください。</t>
    <rPh sb="0" eb="2">
      <t>イッチ</t>
    </rPh>
    <rPh sb="10" eb="12">
      <t>カクニン</t>
    </rPh>
    <phoneticPr fontId="42"/>
  </si>
  <si>
    <t>項目名</t>
    <rPh sb="0" eb="2">
      <t>コウモク</t>
    </rPh>
    <rPh sb="2" eb="3">
      <t>メイ</t>
    </rPh>
    <phoneticPr fontId="2"/>
  </si>
  <si>
    <t>単価(円）</t>
    <phoneticPr fontId="2"/>
  </si>
  <si>
    <t>積</t>
    <rPh sb="0" eb="1">
      <t>セキ</t>
    </rPh>
    <phoneticPr fontId="2"/>
  </si>
  <si>
    <t>値</t>
    <rPh sb="0" eb="1">
      <t>チ</t>
    </rPh>
    <phoneticPr fontId="2"/>
  </si>
  <si>
    <t>単位</t>
    <rPh sb="0" eb="2">
      <t>タンイ</t>
    </rPh>
    <phoneticPr fontId="2"/>
  </si>
  <si>
    <t>小計
(自動計算）</t>
    <rPh sb="0" eb="2">
      <t>コバカリ</t>
    </rPh>
    <rPh sb="4" eb="6">
      <t>ジドウ</t>
    </rPh>
    <rPh sb="6" eb="8">
      <t>ケイサン</t>
    </rPh>
    <phoneticPr fontId="2"/>
  </si>
  <si>
    <t>備考</t>
    <phoneticPr fontId="2"/>
  </si>
  <si>
    <t>上段の表：C.申請事業費総額（A+B)</t>
    <rPh sb="0" eb="2">
      <t>ジョウダン</t>
    </rPh>
    <rPh sb="3" eb="4">
      <t>ヒョウ</t>
    </rPh>
    <phoneticPr fontId="42"/>
  </si>
  <si>
    <t>中段の表：申請事業費総額</t>
    <rPh sb="0" eb="2">
      <t>チュウダン</t>
    </rPh>
    <rPh sb="3" eb="4">
      <t>ヒョウ</t>
    </rPh>
    <phoneticPr fontId="42"/>
  </si>
  <si>
    <t>下段の表：申請事業費総額</t>
    <rPh sb="0" eb="2">
      <t>ゲダン</t>
    </rPh>
    <rPh sb="3" eb="4">
      <t>ヒョウ</t>
    </rPh>
    <phoneticPr fontId="42"/>
  </si>
  <si>
    <t>（1万円未満は切り捨て）</t>
  </si>
  <si>
    <t>合計（事業費総額）</t>
    <rPh sb="0" eb="2">
      <t>ゴウケイ</t>
    </rPh>
    <rPh sb="3" eb="6">
      <t>ジギョウヒ</t>
    </rPh>
    <rPh sb="6" eb="8">
      <t>ソウガク</t>
    </rPh>
    <phoneticPr fontId="2"/>
  </si>
  <si>
    <t>←自動計算</t>
    <rPh sb="1" eb="3">
      <t>ジドウ</t>
    </rPh>
    <rPh sb="3" eb="5">
      <t>ケイサン</t>
    </rPh>
    <phoneticPr fontId="2"/>
  </si>
  <si>
    <t>申請時調整減額</t>
    <rPh sb="0" eb="2">
      <t>シンセイ</t>
    </rPh>
    <rPh sb="2" eb="3">
      <t>トキ</t>
    </rPh>
    <rPh sb="3" eb="5">
      <t>チョウセイ</t>
    </rPh>
    <rPh sb="5" eb="7">
      <t>ゲンガク</t>
    </rPh>
    <phoneticPr fontId="2"/>
  </si>
  <si>
    <t>申請事業費総額（1万円未満は切り捨て）</t>
    <rPh sb="0" eb="2">
      <t>シンセイ</t>
    </rPh>
    <rPh sb="2" eb="5">
      <t>ジギョウヒ</t>
    </rPh>
    <rPh sb="5" eb="7">
      <t>ソウガク</t>
    </rPh>
    <rPh sb="9" eb="11">
      <t>マンエン</t>
    </rPh>
    <rPh sb="11" eb="13">
      <t>ミマン</t>
    </rPh>
    <rPh sb="14" eb="15">
      <t>キ</t>
    </rPh>
    <rPh sb="16" eb="17">
      <t>ス</t>
    </rPh>
    <phoneticPr fontId="2"/>
  </si>
  <si>
    <t>３．事業スケジュール</t>
    <phoneticPr fontId="2"/>
  </si>
  <si>
    <t>年月日
(予定）</t>
    <rPh sb="0" eb="3">
      <t>ネンガッピ</t>
    </rPh>
    <rPh sb="5" eb="7">
      <t>ヨテイ</t>
    </rPh>
    <phoneticPr fontId="2"/>
  </si>
  <si>
    <t>場所(都道府県）</t>
    <rPh sb="0" eb="2">
      <t>バショ</t>
    </rPh>
    <rPh sb="3" eb="7">
      <t>トドウフケン</t>
    </rPh>
    <phoneticPr fontId="2"/>
  </si>
  <si>
    <t>赤坂会</t>
    <phoneticPr fontId="2"/>
  </si>
  <si>
    <t>医療的ケアに対応した地域連携ハブ拠点づくり</t>
    <rPh sb="0" eb="3">
      <t>イリョウテキ</t>
    </rPh>
    <rPh sb="6" eb="8">
      <t>タイオウ</t>
    </rPh>
    <rPh sb="10" eb="12">
      <t>チイキ</t>
    </rPh>
    <rPh sb="12" eb="14">
      <t>レンケイ</t>
    </rPh>
    <rPh sb="16" eb="18">
      <t>キョテン</t>
    </rPh>
    <phoneticPr fontId="2"/>
  </si>
  <si>
    <r>
      <t>支援の柱</t>
    </r>
    <r>
      <rPr>
        <sz val="10"/>
        <rFont val="ＭＳ Ｐゴシック"/>
        <family val="3"/>
        <charset val="128"/>
      </rPr>
      <t>（プルダウンメニューより該当するものを選択してください）</t>
    </r>
    <rPh sb="0" eb="2">
      <t>シエン</t>
    </rPh>
    <rPh sb="3" eb="4">
      <t>ハシラ</t>
    </rPh>
    <rPh sb="16" eb="18">
      <t>ガイトウ</t>
    </rPh>
    <rPh sb="23" eb="25">
      <t>センタク</t>
    </rPh>
    <phoneticPr fontId="2"/>
  </si>
  <si>
    <t>職業・ＴＥＬ</t>
    <rPh sb="0" eb="2">
      <t>ショクギョウ</t>
    </rPh>
    <phoneticPr fontId="2"/>
  </si>
  <si>
    <t>理事長</t>
    <rPh sb="0" eb="3">
      <t>リジチョウ</t>
    </rPh>
    <phoneticPr fontId="2"/>
  </si>
  <si>
    <t>日本　花子</t>
    <rPh sb="0" eb="2">
      <t>ニホン</t>
    </rPh>
    <rPh sb="3" eb="5">
      <t>ハナコ</t>
    </rPh>
    <phoneticPr fontId="2"/>
  </si>
  <si>
    <t>常勤</t>
    <rPh sb="0" eb="2">
      <t>ジョウキン</t>
    </rPh>
    <phoneticPr fontId="2"/>
  </si>
  <si>
    <t>医師 （○○ - ○○○○ - ○○○○）</t>
    <rPh sb="0" eb="2">
      <t>イシ</t>
    </rPh>
    <phoneticPr fontId="2"/>
  </si>
  <si>
    <t>理事</t>
    <rPh sb="0" eb="2">
      <t>リジ</t>
    </rPh>
    <phoneticPr fontId="2"/>
  </si>
  <si>
    <t>海洋　太郎</t>
    <rPh sb="0" eb="2">
      <t>カイヨウ</t>
    </rPh>
    <rPh sb="3" eb="5">
      <t>タロウ</t>
    </rPh>
    <phoneticPr fontId="2"/>
  </si>
  <si>
    <t>非常勤</t>
    <rPh sb="0" eb="3">
      <t>ヒジョウキン</t>
    </rPh>
    <phoneticPr fontId="2"/>
  </si>
  <si>
    <t>学校教員（△△ - △△△△ - △△△△）</t>
    <phoneticPr fontId="2"/>
  </si>
  <si>
    <t>監事</t>
    <rPh sb="0" eb="2">
      <t>カンジ</t>
    </rPh>
    <phoneticPr fontId="2"/>
  </si>
  <si>
    <t>公益　次郎</t>
    <rPh sb="0" eb="2">
      <t>コウエキ</t>
    </rPh>
    <rPh sb="3" eb="5">
      <t>ジロウ</t>
    </rPh>
    <phoneticPr fontId="2"/>
  </si>
  <si>
    <t>会社員　 （×× - ×××× - ××××）</t>
    <phoneticPr fontId="2"/>
  </si>
  <si>
    <t>←自動計算、変更可能（1万円未満は切り捨て）</t>
    <rPh sb="1" eb="3">
      <t>ジドウ</t>
    </rPh>
    <rPh sb="3" eb="5">
      <t>ケイサン</t>
    </rPh>
    <rPh sb="6" eb="8">
      <t>ヘンコウ</t>
    </rPh>
    <rPh sb="8" eb="10">
      <t>カノウ</t>
    </rPh>
    <rPh sb="12" eb="14">
      <t>マンエン</t>
    </rPh>
    <rPh sb="14" eb="16">
      <t>ミマン</t>
    </rPh>
    <rPh sb="17" eb="18">
      <t>キ</t>
    </rPh>
    <rPh sb="19" eb="20">
      <t>ス</t>
    </rPh>
    <phoneticPr fontId="2"/>
  </si>
  <si>
    <t>事業費全体の内の割合（自動計算）</t>
    <rPh sb="0" eb="3">
      <t>ジギョウヒ</t>
    </rPh>
    <rPh sb="3" eb="5">
      <t>ゼンタイ</t>
    </rPh>
    <rPh sb="6" eb="7">
      <t>ウチ</t>
    </rPh>
    <rPh sb="8" eb="10">
      <t>ワリアイ</t>
    </rPh>
    <rPh sb="11" eb="13">
      <t>ジドウ</t>
    </rPh>
    <rPh sb="13" eb="15">
      <t>ケイサン</t>
    </rPh>
    <phoneticPr fontId="2"/>
  </si>
  <si>
    <t>多職種による事例検討会</t>
    <rPh sb="0" eb="3">
      <t>タショクシュ</t>
    </rPh>
    <rPh sb="6" eb="8">
      <t>ジレイ</t>
    </rPh>
    <rPh sb="8" eb="11">
      <t>ケントウカイ</t>
    </rPh>
    <phoneticPr fontId="2"/>
  </si>
  <si>
    <t>地域交流イベントの実施</t>
    <phoneticPr fontId="2"/>
  </si>
  <si>
    <t>家族向け小冊子の作成配布</t>
    <phoneticPr fontId="2"/>
  </si>
  <si>
    <t>1・3共通</t>
    <phoneticPr fontId="42"/>
  </si>
  <si>
    <t>1～3共通</t>
    <phoneticPr fontId="42"/>
  </si>
  <si>
    <t>全事業共通</t>
    <phoneticPr fontId="42"/>
  </si>
  <si>
    <t>下記3項目（黄色のセル）の金額が一致していることをご確認ください。</t>
    <rPh sb="0" eb="2">
      <t>カキ</t>
    </rPh>
    <rPh sb="3" eb="5">
      <t>コウモク</t>
    </rPh>
    <rPh sb="6" eb="8">
      <t>キイロ</t>
    </rPh>
    <rPh sb="13" eb="15">
      <t>キンガク</t>
    </rPh>
    <rPh sb="16" eb="18">
      <t>イッチ</t>
    </rPh>
    <rPh sb="26" eb="28">
      <t>カクニン</t>
    </rPh>
    <phoneticPr fontId="42"/>
  </si>
  <si>
    <t>単価(円）</t>
    <rPh sb="0" eb="2">
      <t>タンカ</t>
    </rPh>
    <rPh sb="3" eb="4">
      <t>エン</t>
    </rPh>
    <phoneticPr fontId="2"/>
  </si>
  <si>
    <t>臨時雇用費</t>
    <rPh sb="0" eb="2">
      <t>リンジ</t>
    </rPh>
    <rPh sb="2" eb="5">
      <t>コヨウヒ</t>
    </rPh>
    <phoneticPr fontId="2"/>
  </si>
  <si>
    <t xml:space="preserve">5 </t>
    <phoneticPr fontId="2"/>
  </si>
  <si>
    <t>臨時アルバイト</t>
    <rPh sb="0" eb="2">
      <t>リンジ</t>
    </rPh>
    <phoneticPr fontId="2"/>
  </si>
  <si>
    <t>人</t>
    <rPh sb="0" eb="1">
      <t>ヒト</t>
    </rPh>
    <phoneticPr fontId="2"/>
  </si>
  <si>
    <t>時間</t>
    <rPh sb="0" eb="2">
      <t>ジカン</t>
    </rPh>
    <phoneticPr fontId="2"/>
  </si>
  <si>
    <t>下段の表：申請事業費総額（1万円未満は切り捨て）</t>
    <rPh sb="0" eb="2">
      <t>ゲダン</t>
    </rPh>
    <rPh sb="3" eb="4">
      <t>ヒョウ</t>
    </rPh>
    <phoneticPr fontId="42"/>
  </si>
  <si>
    <t>諸謝金費</t>
    <rPh sb="0" eb="1">
      <t>ショ</t>
    </rPh>
    <rPh sb="1" eb="3">
      <t>シャキン</t>
    </rPh>
    <rPh sb="3" eb="4">
      <t>ヒ</t>
    </rPh>
    <phoneticPr fontId="2"/>
  </si>
  <si>
    <t>1</t>
  </si>
  <si>
    <t>事例検討委員会謝金</t>
    <rPh sb="0" eb="2">
      <t>ジレイ</t>
    </rPh>
    <rPh sb="2" eb="4">
      <t>ケントウ</t>
    </rPh>
    <rPh sb="4" eb="7">
      <t>イインカイ</t>
    </rPh>
    <rPh sb="7" eb="9">
      <t>シャキン</t>
    </rPh>
    <phoneticPr fontId="2"/>
  </si>
  <si>
    <t>回</t>
    <rPh sb="0" eb="1">
      <t>カイ</t>
    </rPh>
    <phoneticPr fontId="2"/>
  </si>
  <si>
    <t>2</t>
  </si>
  <si>
    <t>発表団体謝金</t>
    <rPh sb="0" eb="2">
      <t>ハッピョウ</t>
    </rPh>
    <rPh sb="2" eb="4">
      <t>ダンタイ</t>
    </rPh>
    <rPh sb="4" eb="6">
      <t>シャキン</t>
    </rPh>
    <phoneticPr fontId="2"/>
  </si>
  <si>
    <t>人</t>
    <rPh sb="0" eb="1">
      <t>ニン</t>
    </rPh>
    <phoneticPr fontId="2"/>
  </si>
  <si>
    <t>3</t>
  </si>
  <si>
    <t>小冊子監修者謝金</t>
    <rPh sb="0" eb="3">
      <t>ショウサッシ</t>
    </rPh>
    <rPh sb="3" eb="6">
      <t>カンシュウシャ</t>
    </rPh>
    <rPh sb="6" eb="8">
      <t>シャキン</t>
    </rPh>
    <phoneticPr fontId="2"/>
  </si>
  <si>
    <t>旅費交通費</t>
    <rPh sb="0" eb="2">
      <t>リョヒ</t>
    </rPh>
    <rPh sb="2" eb="5">
      <t>コウツウヒ</t>
    </rPh>
    <phoneticPr fontId="2"/>
  </si>
  <si>
    <t>発表団体交通費</t>
    <rPh sb="0" eb="2">
      <t>ハッピョウ</t>
    </rPh>
    <rPh sb="2" eb="4">
      <t>ダンタイ</t>
    </rPh>
    <rPh sb="4" eb="7">
      <t>コウツウヒ</t>
    </rPh>
    <phoneticPr fontId="2"/>
  </si>
  <si>
    <t>ボランティア交通費補助</t>
    <rPh sb="6" eb="9">
      <t>コウツウヒ</t>
    </rPh>
    <rPh sb="9" eb="11">
      <t>ホジョ</t>
    </rPh>
    <phoneticPr fontId="2"/>
  </si>
  <si>
    <t>事務局交通費</t>
    <rPh sb="0" eb="3">
      <t>ジムキョク</t>
    </rPh>
    <rPh sb="3" eb="6">
      <t>コウツウヒ</t>
    </rPh>
    <phoneticPr fontId="2"/>
  </si>
  <si>
    <t>印刷製本費</t>
    <rPh sb="0" eb="2">
      <t>インサツ</t>
    </rPh>
    <rPh sb="2" eb="4">
      <t>セイホン</t>
    </rPh>
    <rPh sb="4" eb="5">
      <t>ヒ</t>
    </rPh>
    <phoneticPr fontId="2"/>
  </si>
  <si>
    <t>資料印刷費</t>
    <rPh sb="0" eb="2">
      <t>シリョウ</t>
    </rPh>
    <rPh sb="2" eb="4">
      <t>インサツ</t>
    </rPh>
    <rPh sb="4" eb="5">
      <t>ヒ</t>
    </rPh>
    <phoneticPr fontId="2"/>
  </si>
  <si>
    <t>部</t>
    <rPh sb="0" eb="1">
      <t>ブ</t>
    </rPh>
    <phoneticPr fontId="2"/>
  </si>
  <si>
    <t>ポスター印刷費</t>
    <rPh sb="4" eb="6">
      <t>インサツ</t>
    </rPh>
    <rPh sb="6" eb="7">
      <t>ヒ</t>
    </rPh>
    <phoneticPr fontId="2"/>
  </si>
  <si>
    <t>枚</t>
    <rPh sb="0" eb="1">
      <t>マイ</t>
    </rPh>
    <phoneticPr fontId="2"/>
  </si>
  <si>
    <t>チラシ印刷費</t>
    <rPh sb="3" eb="5">
      <t>インサツ</t>
    </rPh>
    <rPh sb="5" eb="6">
      <t>ヒ</t>
    </rPh>
    <phoneticPr fontId="2"/>
  </si>
  <si>
    <t>小冊子印刷費</t>
    <rPh sb="0" eb="3">
      <t>ショウサッシ</t>
    </rPh>
    <rPh sb="3" eb="5">
      <t>インサツ</t>
    </rPh>
    <rPh sb="5" eb="6">
      <t>ヒ</t>
    </rPh>
    <phoneticPr fontId="2"/>
  </si>
  <si>
    <t>委託費</t>
    <rPh sb="0" eb="2">
      <t>イタク</t>
    </rPh>
    <rPh sb="2" eb="3">
      <t>ヒ</t>
    </rPh>
    <phoneticPr fontId="2"/>
  </si>
  <si>
    <t>ポスター、チラシデザイン委託費</t>
    <rPh sb="12" eb="14">
      <t>イタク</t>
    </rPh>
    <rPh sb="14" eb="15">
      <t>ヒ</t>
    </rPh>
    <phoneticPr fontId="2"/>
  </si>
  <si>
    <t>式</t>
    <rPh sb="0" eb="1">
      <t>シキ</t>
    </rPh>
    <phoneticPr fontId="2"/>
  </si>
  <si>
    <t>小冊子デザイン委託費</t>
    <rPh sb="0" eb="3">
      <t>ショウサッシ</t>
    </rPh>
    <rPh sb="7" eb="9">
      <t>イタク</t>
    </rPh>
    <rPh sb="9" eb="10">
      <t>ヒ</t>
    </rPh>
    <phoneticPr fontId="2"/>
  </si>
  <si>
    <t>会議費</t>
    <rPh sb="0" eb="3">
      <t>カイギヒ</t>
    </rPh>
    <phoneticPr fontId="2"/>
  </si>
  <si>
    <t>委員会会場費</t>
    <rPh sb="0" eb="3">
      <t>イインカイ</t>
    </rPh>
    <rPh sb="3" eb="5">
      <t>カイジョウ</t>
    </rPh>
    <rPh sb="5" eb="6">
      <t>ヒ</t>
    </rPh>
    <phoneticPr fontId="2"/>
  </si>
  <si>
    <t>日</t>
    <rPh sb="0" eb="1">
      <t>ニチ</t>
    </rPh>
    <phoneticPr fontId="2"/>
  </si>
  <si>
    <t>イベント会場費</t>
    <rPh sb="4" eb="6">
      <t>カイジョウ</t>
    </rPh>
    <rPh sb="6" eb="7">
      <t>ヒ</t>
    </rPh>
    <phoneticPr fontId="2"/>
  </si>
  <si>
    <t>消耗什器備品費</t>
  </si>
  <si>
    <t>事務用品</t>
    <rPh sb="0" eb="2">
      <t>ジム</t>
    </rPh>
    <rPh sb="2" eb="4">
      <t>ヨウヒン</t>
    </rPh>
    <phoneticPr fontId="2"/>
  </si>
  <si>
    <t>名札ケース等</t>
    <rPh sb="0" eb="2">
      <t>ナフダ</t>
    </rPh>
    <rPh sb="5" eb="6">
      <t>トウ</t>
    </rPh>
    <phoneticPr fontId="2"/>
  </si>
  <si>
    <t>広告宣伝費</t>
    <rPh sb="0" eb="2">
      <t>コウコク</t>
    </rPh>
    <rPh sb="2" eb="5">
      <t>センデンヒ</t>
    </rPh>
    <phoneticPr fontId="2"/>
  </si>
  <si>
    <t>7</t>
  </si>
  <si>
    <t>ウェブサイト更新料</t>
    <rPh sb="6" eb="9">
      <t>コウシンリョウ</t>
    </rPh>
    <phoneticPr fontId="2"/>
  </si>
  <si>
    <t>通信運搬費</t>
  </si>
  <si>
    <t>資料郵送費</t>
    <rPh sb="0" eb="2">
      <t>シリョウ</t>
    </rPh>
    <rPh sb="2" eb="4">
      <t>ユウソウ</t>
    </rPh>
    <rPh sb="4" eb="5">
      <t>ヒ</t>
    </rPh>
    <phoneticPr fontId="2"/>
  </si>
  <si>
    <t>雑費</t>
    <rPh sb="0" eb="2">
      <t>ザッピ</t>
    </rPh>
    <phoneticPr fontId="2"/>
  </si>
  <si>
    <t>振込み手数料等</t>
    <rPh sb="0" eb="2">
      <t>フリコ</t>
    </rPh>
    <rPh sb="3" eb="7">
      <t>テスウリョウトウ</t>
    </rPh>
    <phoneticPr fontId="2"/>
  </si>
  <si>
    <t>間接経費</t>
    <rPh sb="0" eb="2">
      <t>カンセツ</t>
    </rPh>
    <rPh sb="2" eb="4">
      <t>ケイヒ</t>
    </rPh>
    <phoneticPr fontId="2"/>
  </si>
  <si>
    <t>事務局給与費（1人）</t>
    <rPh sb="0" eb="3">
      <t>ジムキョク</t>
    </rPh>
    <rPh sb="3" eb="5">
      <t>キュウヨ</t>
    </rPh>
    <rPh sb="5" eb="6">
      <t>ヒ</t>
    </rPh>
    <rPh sb="8" eb="9">
      <t>ニン</t>
    </rPh>
    <phoneticPr fontId="2"/>
  </si>
  <si>
    <t>ヵ月</t>
    <rPh sb="1" eb="2">
      <t>ゲツ</t>
    </rPh>
    <phoneticPr fontId="2"/>
  </si>
  <si>
    <t>按分</t>
    <rPh sb="0" eb="2">
      <t>アンブン</t>
    </rPh>
    <phoneticPr fontId="2"/>
  </si>
  <si>
    <t>本事業の事業費総額（約●万円）は当法人の年間総事業費（●万円）の1割</t>
    <rPh sb="0" eb="1">
      <t>ホン</t>
    </rPh>
    <rPh sb="1" eb="3">
      <t>ジギョウ</t>
    </rPh>
    <rPh sb="4" eb="6">
      <t>ジギョウ</t>
    </rPh>
    <rPh sb="6" eb="7">
      <t>ヒ</t>
    </rPh>
    <rPh sb="7" eb="9">
      <t>ソウガク</t>
    </rPh>
    <rPh sb="10" eb="11">
      <t>ヤク</t>
    </rPh>
    <rPh sb="12" eb="14">
      <t>マンエン</t>
    </rPh>
    <rPh sb="16" eb="17">
      <t>トウ</t>
    </rPh>
    <rPh sb="17" eb="18">
      <t>ホウ</t>
    </rPh>
    <rPh sb="18" eb="19">
      <t>ジン</t>
    </rPh>
    <rPh sb="20" eb="22">
      <t>ネンカン</t>
    </rPh>
    <rPh sb="22" eb="26">
      <t>ソウジギョウヒ</t>
    </rPh>
    <rPh sb="28" eb="29">
      <t>マン</t>
    </rPh>
    <rPh sb="29" eb="30">
      <t>エン</t>
    </rPh>
    <rPh sb="33" eb="34">
      <t>ワリ</t>
    </rPh>
    <phoneticPr fontId="2"/>
  </si>
  <si>
    <t>担当者給与費（1人）</t>
    <rPh sb="0" eb="3">
      <t>タントウシャ</t>
    </rPh>
    <rPh sb="3" eb="5">
      <t>キュウヨ</t>
    </rPh>
    <rPh sb="5" eb="6">
      <t>ヒ</t>
    </rPh>
    <rPh sb="8" eb="9">
      <t>ニン</t>
    </rPh>
    <phoneticPr fontId="2"/>
  </si>
  <si>
    <t>プロジェクト2の担当者の業務量のうち、本事業は半分</t>
    <rPh sb="8" eb="11">
      <t>タントウシャ</t>
    </rPh>
    <rPh sb="12" eb="15">
      <t>ギョウムリョウ</t>
    </rPh>
    <rPh sb="19" eb="20">
      <t>ホン</t>
    </rPh>
    <rPh sb="20" eb="22">
      <t>ジギョウ</t>
    </rPh>
    <rPh sb="23" eb="25">
      <t>ハンブン</t>
    </rPh>
    <phoneticPr fontId="2"/>
  </si>
  <si>
    <t>３．事業スケジュール</t>
    <rPh sb="2" eb="4">
      <t>ジギョウ</t>
    </rPh>
    <phoneticPr fontId="2"/>
  </si>
  <si>
    <t>東京都港区</t>
    <rPh sb="0" eb="3">
      <t>トウキョウト</t>
    </rPh>
    <rPh sb="3" eb="5">
      <t>ミナトク</t>
    </rPh>
    <phoneticPr fontId="2"/>
  </si>
  <si>
    <t>多職種による事例検討会</t>
    <rPh sb="0" eb="1">
      <t>タ</t>
    </rPh>
    <rPh sb="1" eb="3">
      <t>ショクシュ</t>
    </rPh>
    <rPh sb="6" eb="8">
      <t>ジレイ</t>
    </rPh>
    <rPh sb="8" eb="11">
      <t>ケントウカイ</t>
    </rPh>
    <phoneticPr fontId="48"/>
  </si>
  <si>
    <t>2019年4月～2020年2月、計8回開催</t>
    <rPh sb="4" eb="5">
      <t>ネン</t>
    </rPh>
    <rPh sb="6" eb="7">
      <t>ガツ</t>
    </rPh>
    <rPh sb="12" eb="13">
      <t>ネン</t>
    </rPh>
    <rPh sb="14" eb="15">
      <t>ガツ</t>
    </rPh>
    <rPh sb="16" eb="17">
      <t>ケイ</t>
    </rPh>
    <rPh sb="18" eb="19">
      <t>カイ</t>
    </rPh>
    <rPh sb="19" eb="21">
      <t>カイサイ</t>
    </rPh>
    <phoneticPr fontId="2"/>
  </si>
  <si>
    <t>地域交流イベント</t>
    <rPh sb="0" eb="2">
      <t>チイキ</t>
    </rPh>
    <rPh sb="2" eb="4">
      <t>コウリュウ</t>
    </rPh>
    <phoneticPr fontId="48"/>
  </si>
  <si>
    <t>家族向け小冊子の公開</t>
    <rPh sb="0" eb="2">
      <t>カゾク</t>
    </rPh>
    <rPh sb="2" eb="3">
      <t>ム</t>
    </rPh>
    <rPh sb="4" eb="7">
      <t>ショウサッシ</t>
    </rPh>
    <rPh sb="8" eb="10">
      <t>コウカイ</t>
    </rPh>
    <phoneticPr fontId="2"/>
  </si>
  <si>
    <r>
      <rPr>
        <b/>
        <sz val="11"/>
        <color indexed="21"/>
        <rFont val="メイリオ"/>
        <family val="3"/>
        <charset val="128"/>
      </rPr>
      <t>⑤</t>
    </r>
    <r>
      <rPr>
        <b/>
        <sz val="11"/>
        <color indexed="10"/>
        <rFont val="メイリオ"/>
        <family val="3"/>
        <charset val="128"/>
      </rPr>
      <t xml:space="preserve">事業目的
</t>
    </r>
    <r>
      <rPr>
        <b/>
        <sz val="11"/>
        <color indexed="8"/>
        <rFont val="メイリオ"/>
        <family val="3"/>
        <charset val="128"/>
      </rPr>
      <t>（中長期的、最終的にどうなってほしいか？）</t>
    </r>
    <r>
      <rPr>
        <sz val="11"/>
        <color indexed="8"/>
        <rFont val="メイリオ"/>
        <family val="3"/>
        <charset val="128"/>
      </rPr>
      <t xml:space="preserve">
</t>
    </r>
    <phoneticPr fontId="2"/>
  </si>
  <si>
    <r>
      <rPr>
        <b/>
        <sz val="10.5"/>
        <color indexed="21"/>
        <rFont val="メイリオ"/>
        <family val="3"/>
        <charset val="128"/>
      </rPr>
      <t>④</t>
    </r>
    <r>
      <rPr>
        <b/>
        <sz val="10.5"/>
        <color rgb="FFFF0000"/>
        <rFont val="メイリオ"/>
        <family val="3"/>
        <charset val="128"/>
      </rPr>
      <t>事業目標</t>
    </r>
    <r>
      <rPr>
        <b/>
        <sz val="10.5"/>
        <color indexed="10"/>
        <rFont val="メイリオ"/>
        <family val="3"/>
        <charset val="128"/>
      </rPr>
      <t xml:space="preserve">
</t>
    </r>
    <r>
      <rPr>
        <b/>
        <sz val="10.5"/>
        <rFont val="メイリオ"/>
        <family val="3"/>
        <charset val="128"/>
      </rPr>
      <t xml:space="preserve">（単年度の事業の成果を、何の指標で図り、どこまで達成したいか？）
</t>
    </r>
    <rPh sb="1" eb="3">
      <t>ジギョウ</t>
    </rPh>
    <rPh sb="3" eb="5">
      <t>モクヒョウ</t>
    </rPh>
    <rPh sb="7" eb="10">
      <t>タンネンド</t>
    </rPh>
    <rPh sb="11" eb="13">
      <t>ジギョウ</t>
    </rPh>
    <rPh sb="14" eb="16">
      <t>セイカ</t>
    </rPh>
    <rPh sb="18" eb="19">
      <t>ナン</t>
    </rPh>
    <rPh sb="20" eb="22">
      <t>シヒョウ</t>
    </rPh>
    <rPh sb="23" eb="24">
      <t>ハカ</t>
    </rPh>
    <rPh sb="30" eb="32">
      <t>タッセイ</t>
    </rPh>
    <phoneticPr fontId="2"/>
  </si>
  <si>
    <r>
      <rPr>
        <b/>
        <sz val="10.5"/>
        <color indexed="21"/>
        <rFont val="メイリオ"/>
        <family val="3"/>
        <charset val="128"/>
      </rPr>
      <t>③</t>
    </r>
    <r>
      <rPr>
        <b/>
        <sz val="10.5"/>
        <color indexed="10"/>
        <rFont val="メイリオ"/>
        <family val="3"/>
        <charset val="128"/>
      </rPr>
      <t xml:space="preserve">事業内容
</t>
    </r>
    <r>
      <rPr>
        <b/>
        <sz val="10.5"/>
        <color indexed="8"/>
        <rFont val="メイリオ"/>
        <family val="3"/>
        <charset val="128"/>
      </rPr>
      <t>（助成事業の活動）</t>
    </r>
    <phoneticPr fontId="2"/>
  </si>
  <si>
    <r>
      <t>事業名</t>
    </r>
    <r>
      <rPr>
        <b/>
        <sz val="10.5"/>
        <color indexed="8"/>
        <rFont val="Meiryo UI"/>
        <family val="3"/>
        <charset val="128"/>
      </rPr>
      <t>(事業内容を端的に表してください)</t>
    </r>
    <phoneticPr fontId="2"/>
  </si>
  <si>
    <t>※申請準備ワークシート④に記載のものをコピー＆ペーストしてください。</t>
    <rPh sb="1" eb="3">
      <t>シンセイ</t>
    </rPh>
    <rPh sb="3" eb="5">
      <t>ジュンビ</t>
    </rPh>
    <rPh sb="13" eb="15">
      <t>キサイ</t>
    </rPh>
    <phoneticPr fontId="1"/>
  </si>
  <si>
    <t>※申請準備ワークシート③に記載のものをコピー＆ペーストしてください。</t>
    <phoneticPr fontId="1"/>
  </si>
  <si>
    <t>※申請準備ワークシート⑤に記載のものをコピー＆ペーストしてください。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</si>
</sst>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
    <numFmt numFmtId="179" formatCode="yyyy/m/d;@"/>
  </numFmts>
  <fonts count="5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6"/>
      <color theme="0"/>
      <name val="HGP創英ﾌﾟﾚｾﾞﾝｽEB"/>
      <family val="1"/>
      <charset val="128"/>
    </font>
    <font>
      <u/>
      <sz val="11"/>
      <color theme="10"/>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1"/>
      <color theme="1"/>
      <name val="メイリオ"/>
      <family val="3"/>
      <charset val="128"/>
    </font>
    <font>
      <sz val="11"/>
      <name val="メイリオ"/>
      <family val="3"/>
      <charset val="128"/>
    </font>
    <font>
      <b/>
      <sz val="11"/>
      <color theme="1"/>
      <name val="メイリオ"/>
      <family val="3"/>
      <charset val="128"/>
    </font>
    <font>
      <u/>
      <sz val="11"/>
      <color theme="10"/>
      <name val="メイリオ"/>
      <family val="3"/>
      <charset val="128"/>
    </font>
    <font>
      <sz val="10"/>
      <color theme="1"/>
      <name val="メイリオ"/>
      <family val="3"/>
      <charset val="128"/>
    </font>
    <font>
      <b/>
      <sz val="11"/>
      <color theme="1"/>
      <name val="ＭＳ Ｐゴシック"/>
      <family val="3"/>
      <charset val="128"/>
    </font>
    <font>
      <sz val="11"/>
      <color theme="1"/>
      <name val="ＭＳ Ｐゴシック"/>
      <family val="3"/>
      <charset val="128"/>
    </font>
    <font>
      <b/>
      <sz val="18"/>
      <color theme="1"/>
      <name val="Meiryo UI"/>
      <family val="3"/>
      <charset val="128"/>
    </font>
    <font>
      <b/>
      <sz val="10.5"/>
      <color rgb="FFFF0000"/>
      <name val="Meiryo UI"/>
      <family val="3"/>
      <charset val="128"/>
    </font>
    <font>
      <b/>
      <sz val="10.5"/>
      <color indexed="10"/>
      <name val="メイリオ"/>
      <family val="3"/>
      <charset val="128"/>
    </font>
    <font>
      <b/>
      <sz val="10.5"/>
      <color indexed="8"/>
      <name val="Meiryo UI"/>
      <family val="3"/>
      <charset val="128"/>
    </font>
    <font>
      <b/>
      <sz val="10.5"/>
      <color rgb="FFFF0000"/>
      <name val="メイリオ"/>
      <family val="3"/>
      <charset val="128"/>
    </font>
    <font>
      <b/>
      <sz val="10.5"/>
      <color indexed="21"/>
      <name val="メイリオ"/>
      <family val="3"/>
      <charset val="128"/>
    </font>
    <font>
      <b/>
      <sz val="10.5"/>
      <color indexed="8"/>
      <name val="メイリオ"/>
      <family val="3"/>
      <charset val="128"/>
    </font>
    <font>
      <b/>
      <sz val="11"/>
      <color indexed="21"/>
      <name val="メイリオ"/>
      <family val="3"/>
      <charset val="128"/>
    </font>
    <font>
      <b/>
      <sz val="11"/>
      <color indexed="10"/>
      <name val="メイリオ"/>
      <family val="3"/>
      <charset val="128"/>
    </font>
    <font>
      <b/>
      <sz val="11"/>
      <color indexed="8"/>
      <name val="メイリオ"/>
      <family val="3"/>
      <charset val="128"/>
    </font>
    <font>
      <sz val="11"/>
      <color indexed="8"/>
      <name val="メイリオ"/>
      <family val="3"/>
      <charset val="128"/>
    </font>
    <font>
      <sz val="9"/>
      <name val="メイリオ"/>
      <family val="3"/>
      <charset val="128"/>
    </font>
    <font>
      <sz val="9"/>
      <color theme="1"/>
      <name val="メイリオ"/>
      <family val="3"/>
      <charset val="128"/>
    </font>
    <font>
      <b/>
      <sz val="9"/>
      <color rgb="FFFF0000"/>
      <name val="メイリオ"/>
      <family val="3"/>
      <charset val="128"/>
    </font>
    <font>
      <b/>
      <sz val="10.5"/>
      <name val="メイリオ"/>
      <family val="3"/>
      <charset val="128"/>
    </font>
    <font>
      <b/>
      <sz val="10.5"/>
      <color theme="1"/>
      <name val="メイリオ"/>
      <family val="3"/>
      <charset val="128"/>
    </font>
    <font>
      <sz val="11"/>
      <color theme="1"/>
      <name val="ＭＳ Ｐゴシック"/>
      <family val="2"/>
      <scheme val="minor"/>
    </font>
    <font>
      <sz val="16"/>
      <name val="ＭＳ Ｐゴシック"/>
      <family val="3"/>
      <charset val="128"/>
    </font>
    <font>
      <sz val="10"/>
      <name val="ＭＳ Ｐゴシック"/>
      <family val="3"/>
      <charset val="128"/>
    </font>
    <font>
      <sz val="16"/>
      <color theme="1"/>
      <name val="ＭＳ Ｐゴシック"/>
      <family val="3"/>
      <charset val="128"/>
      <scheme val="minor"/>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10"/>
      <name val="ＭＳ Ｐゴシック"/>
      <family val="3"/>
      <charset val="128"/>
    </font>
    <font>
      <b/>
      <sz val="12"/>
      <color theme="1"/>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scheme val="minor"/>
    </font>
    <font>
      <b/>
      <sz val="11"/>
      <color rgb="FF0000FF"/>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rgb="FF0000FF"/>
      <name val="ＭＳ Ｐゴシック"/>
      <family val="3"/>
      <charset val="128"/>
    </font>
    <font>
      <sz val="12"/>
      <color theme="1"/>
      <name val="ＭＳ Ｐゴシック"/>
      <family val="3"/>
      <charset val="128"/>
    </font>
    <font>
      <sz val="6"/>
      <name val="ＭＳ ゴシック"/>
      <family val="3"/>
      <charset val="128"/>
    </font>
    <font>
      <sz val="11"/>
      <color rgb="FFFF0000"/>
      <name val="メイリオ"/>
      <family val="3"/>
      <charset val="128"/>
    </font>
  </fonts>
  <fills count="9">
    <fill>
      <patternFill patternType="none"/>
    </fill>
    <fill>
      <patternFill patternType="gray125"/>
    </fill>
    <fill>
      <patternFill patternType="solid">
        <fgColor rgb="FF00B050"/>
        <bgColor auto="1"/>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style="thin">
        <color rgb="FF00B050"/>
      </right>
      <top style="thin">
        <color rgb="FF00B050"/>
      </top>
      <bottom/>
      <diagonal/>
    </border>
    <border>
      <left style="medium">
        <color rgb="FF00B050"/>
      </left>
      <right style="medium">
        <color rgb="FF00B050"/>
      </right>
      <top style="medium">
        <color rgb="FF00B050"/>
      </top>
      <bottom/>
      <diagonal/>
    </border>
    <border>
      <left style="thin">
        <color rgb="FF00B050"/>
      </left>
      <right style="thin">
        <color rgb="FF00B050"/>
      </right>
      <top/>
      <bottom/>
      <diagonal/>
    </border>
    <border>
      <left style="medium">
        <color rgb="FF00B050"/>
      </left>
      <right style="medium">
        <color rgb="FF00B050"/>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00B050"/>
      </left>
      <right style="medium">
        <color rgb="FF00B050"/>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4" fillId="0" borderId="0" applyNumberFormat="0" applyFill="0" applyBorder="0" applyAlignment="0" applyProtection="0">
      <alignment vertical="center"/>
    </xf>
    <xf numFmtId="0" fontId="13" fillId="0" borderId="0">
      <alignment vertical="center"/>
    </xf>
    <xf numFmtId="38" fontId="30" fillId="0" borderId="0" applyFont="0" applyFill="0" applyBorder="0" applyAlignment="0" applyProtection="0">
      <alignment vertical="center"/>
    </xf>
    <xf numFmtId="0" fontId="30" fillId="0" borderId="0"/>
    <xf numFmtId="9" fontId="30" fillId="0" borderId="0" applyFont="0" applyFill="0" applyBorder="0" applyAlignment="0" applyProtection="0">
      <alignment vertical="center"/>
    </xf>
    <xf numFmtId="0" fontId="45" fillId="0" borderId="0">
      <alignment vertical="center"/>
    </xf>
  </cellStyleXfs>
  <cellXfs count="329">
    <xf numFmtId="0" fontId="0" fillId="0" borderId="0" xfId="0">
      <alignment vertical="center"/>
    </xf>
    <xf numFmtId="0" fontId="0" fillId="0" borderId="0" xfId="0" applyProtection="1">
      <alignment vertical="center"/>
      <protection locked="0"/>
    </xf>
    <xf numFmtId="0" fontId="7" fillId="0" borderId="0" xfId="0" applyFont="1" applyBorder="1" applyProtection="1">
      <alignment vertical="center"/>
      <protection locked="0"/>
    </xf>
    <xf numFmtId="0" fontId="12" fillId="0" borderId="7" xfId="0" applyFont="1" applyFill="1" applyBorder="1" applyProtection="1">
      <alignment vertical="center"/>
    </xf>
    <xf numFmtId="0" fontId="7" fillId="3" borderId="16" xfId="0" applyFont="1" applyFill="1" applyBorder="1" applyAlignment="1" applyProtection="1">
      <alignment vertical="top"/>
    </xf>
    <xf numFmtId="0" fontId="7" fillId="3" borderId="23" xfId="0" applyFont="1" applyFill="1" applyBorder="1" applyAlignment="1" applyProtection="1">
      <alignment vertical="top"/>
    </xf>
    <xf numFmtId="0" fontId="7" fillId="3" borderId="3" xfId="0" applyFont="1" applyFill="1" applyBorder="1" applyAlignment="1" applyProtection="1">
      <alignment vertical="top"/>
    </xf>
    <xf numFmtId="0" fontId="7" fillId="3" borderId="13" xfId="0" applyFont="1" applyFill="1" applyBorder="1" applyAlignment="1" applyProtection="1">
      <alignment vertical="top"/>
    </xf>
    <xf numFmtId="0" fontId="7" fillId="3" borderId="23" xfId="0" applyFont="1" applyFill="1" applyBorder="1" applyProtection="1">
      <alignment vertical="center"/>
    </xf>
    <xf numFmtId="0" fontId="7" fillId="3" borderId="1" xfId="0" applyFont="1" applyFill="1" applyBorder="1" applyProtection="1">
      <alignment vertical="center"/>
    </xf>
    <xf numFmtId="0" fontId="7" fillId="3" borderId="22" xfId="0" applyFont="1" applyFill="1" applyBorder="1" applyProtection="1">
      <alignment vertical="center"/>
    </xf>
    <xf numFmtId="0" fontId="7" fillId="3" borderId="30" xfId="0" applyFont="1" applyFill="1" applyBorder="1" applyProtection="1">
      <alignment vertical="center"/>
    </xf>
    <xf numFmtId="0" fontId="7" fillId="0" borderId="0" xfId="0" applyFont="1" applyAlignment="1" applyProtection="1">
      <alignment horizontal="right" vertical="center"/>
      <protection locked="0"/>
    </xf>
    <xf numFmtId="0" fontId="7" fillId="0" borderId="0" xfId="0" applyFont="1" applyProtection="1">
      <alignment vertical="center"/>
      <protection locked="0"/>
    </xf>
    <xf numFmtId="0" fontId="9" fillId="0" borderId="0" xfId="0" applyFont="1" applyProtection="1">
      <alignment vertical="center"/>
      <protection locked="0"/>
    </xf>
    <xf numFmtId="0" fontId="7" fillId="0" borderId="21"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0" fillId="0" borderId="0" xfId="0" applyBorder="1" applyProtection="1">
      <alignment vertical="center"/>
      <protection locked="0"/>
    </xf>
    <xf numFmtId="0" fontId="10" fillId="0" borderId="19" xfId="1" applyFont="1" applyBorder="1" applyAlignment="1" applyProtection="1">
      <alignment horizontal="left" vertical="center"/>
      <protection locked="0"/>
    </xf>
    <xf numFmtId="0" fontId="12" fillId="0" borderId="8" xfId="0" applyFont="1" applyFill="1" applyBorder="1" applyProtection="1">
      <alignment vertical="center"/>
    </xf>
    <xf numFmtId="0" fontId="13" fillId="0" borderId="9" xfId="0" applyFont="1" applyFill="1" applyBorder="1" applyProtection="1">
      <alignment vertical="center"/>
    </xf>
    <xf numFmtId="0" fontId="7" fillId="3" borderId="20" xfId="0" applyFont="1" applyFill="1" applyBorder="1" applyProtection="1">
      <alignment vertical="center"/>
    </xf>
    <xf numFmtId="0" fontId="7" fillId="3" borderId="21" xfId="0" applyFont="1" applyFill="1" applyBorder="1" applyProtection="1">
      <alignment vertical="center"/>
    </xf>
    <xf numFmtId="0" fontId="7" fillId="3" borderId="12" xfId="0" applyFont="1" applyFill="1" applyBorder="1" applyProtection="1">
      <alignment vertical="center"/>
    </xf>
    <xf numFmtId="0" fontId="11" fillId="3" borderId="11" xfId="0" applyFont="1" applyFill="1" applyBorder="1" applyProtection="1">
      <alignment vertical="center"/>
    </xf>
    <xf numFmtId="0" fontId="7" fillId="3" borderId="11" xfId="0" applyFont="1" applyFill="1" applyBorder="1" applyProtection="1">
      <alignment vertical="center"/>
    </xf>
    <xf numFmtId="0" fontId="7" fillId="3" borderId="10" xfId="0" applyFont="1" applyFill="1" applyBorder="1" applyProtection="1">
      <alignment vertical="center"/>
    </xf>
    <xf numFmtId="0" fontId="7" fillId="3" borderId="13" xfId="0" applyFont="1" applyFill="1" applyBorder="1" applyProtection="1">
      <alignment vertical="center"/>
    </xf>
    <xf numFmtId="0" fontId="7" fillId="3" borderId="14" xfId="0" applyFont="1" applyFill="1" applyBorder="1" applyProtection="1">
      <alignment vertical="center"/>
    </xf>
    <xf numFmtId="0" fontId="7" fillId="3" borderId="15" xfId="0" applyFont="1" applyFill="1" applyBorder="1" applyProtection="1">
      <alignment vertical="center"/>
    </xf>
    <xf numFmtId="0" fontId="11" fillId="3" borderId="27" xfId="0" applyFont="1" applyFill="1" applyBorder="1" applyProtection="1">
      <alignment vertical="center"/>
    </xf>
    <xf numFmtId="0" fontId="7" fillId="3" borderId="24" xfId="0" applyFont="1" applyFill="1" applyBorder="1" applyProtection="1">
      <alignment vertical="center"/>
    </xf>
    <xf numFmtId="0" fontId="7" fillId="3" borderId="25" xfId="0" applyFont="1" applyFill="1" applyBorder="1" applyProtection="1">
      <alignment vertical="center"/>
    </xf>
    <xf numFmtId="0" fontId="7" fillId="3" borderId="26" xfId="0" applyFont="1" applyFill="1" applyBorder="1" applyProtection="1">
      <alignment vertical="center"/>
    </xf>
    <xf numFmtId="0" fontId="14" fillId="0" borderId="0" xfId="2" applyFont="1" applyAlignment="1">
      <alignment horizontal="justify" vertical="center"/>
    </xf>
    <xf numFmtId="0" fontId="7" fillId="0" borderId="0" xfId="2" applyFont="1">
      <alignment vertical="center"/>
    </xf>
    <xf numFmtId="0" fontId="7" fillId="0" borderId="0" xfId="2" applyFont="1" applyAlignment="1">
      <alignment vertical="center" wrapText="1"/>
    </xf>
    <xf numFmtId="0" fontId="15" fillId="0" borderId="34" xfId="2" applyFont="1" applyBorder="1">
      <alignment vertical="center"/>
    </xf>
    <xf numFmtId="0" fontId="15" fillId="0" borderId="35" xfId="2" applyFont="1" applyBorder="1">
      <alignment vertical="center"/>
    </xf>
    <xf numFmtId="0" fontId="15" fillId="0" borderId="36" xfId="2" applyFont="1" applyBorder="1">
      <alignment vertical="center"/>
    </xf>
    <xf numFmtId="0" fontId="18" fillId="0" borderId="40" xfId="2" applyFont="1" applyBorder="1">
      <alignment vertical="center"/>
    </xf>
    <xf numFmtId="0" fontId="7" fillId="0" borderId="41" xfId="2" applyFont="1" applyBorder="1" applyAlignment="1">
      <alignment horizontal="left" vertical="top" wrapText="1"/>
    </xf>
    <xf numFmtId="0" fontId="26" fillId="0" borderId="0" xfId="2" applyFont="1">
      <alignment vertical="center"/>
    </xf>
    <xf numFmtId="0" fontId="25" fillId="0" borderId="0" xfId="2" applyFont="1" applyAlignment="1">
      <alignment vertical="top" wrapText="1"/>
    </xf>
    <xf numFmtId="0" fontId="27" fillId="0" borderId="0" xfId="2" applyFont="1" applyAlignment="1">
      <alignment vertical="top" wrapText="1"/>
    </xf>
    <xf numFmtId="0" fontId="7" fillId="0" borderId="0" xfId="2" applyFont="1" applyAlignment="1">
      <alignment horizontal="left" vertical="center"/>
    </xf>
    <xf numFmtId="0" fontId="9" fillId="0" borderId="0" xfId="2" applyFont="1" applyAlignment="1">
      <alignment horizontal="left" vertical="center"/>
    </xf>
    <xf numFmtId="0" fontId="9" fillId="0" borderId="0" xfId="2" applyFont="1" applyAlignment="1">
      <alignment horizontal="right" vertical="center"/>
    </xf>
    <xf numFmtId="0" fontId="7" fillId="0" borderId="0" xfId="2" applyFont="1" applyAlignment="1">
      <alignment horizontal="center" vertical="center"/>
    </xf>
    <xf numFmtId="0" fontId="7" fillId="0" borderId="0" xfId="2" applyFont="1" applyAlignment="1">
      <alignment horizontal="right" vertical="center"/>
    </xf>
    <xf numFmtId="0" fontId="29" fillId="0" borderId="0" xfId="2" applyFont="1" applyAlignment="1">
      <alignment horizontal="right" vertical="center"/>
    </xf>
    <xf numFmtId="38" fontId="31" fillId="5" borderId="1" xfId="3" applyFont="1" applyFill="1" applyBorder="1">
      <alignment vertical="center"/>
    </xf>
    <xf numFmtId="38" fontId="32" fillId="0" borderId="0" xfId="3" applyFont="1">
      <alignment vertical="center"/>
    </xf>
    <xf numFmtId="38" fontId="32" fillId="0" borderId="0" xfId="3" applyFont="1" applyAlignment="1">
      <alignment horizontal="center" vertical="center"/>
    </xf>
    <xf numFmtId="38" fontId="34" fillId="0" borderId="0" xfId="3" applyFont="1">
      <alignment vertical="center"/>
    </xf>
    <xf numFmtId="38" fontId="31" fillId="0" borderId="0" xfId="3" applyFont="1">
      <alignment vertical="center"/>
    </xf>
    <xf numFmtId="38" fontId="31" fillId="5" borderId="1" xfId="3" applyFont="1" applyFill="1" applyBorder="1" applyAlignment="1">
      <alignment horizontal="center" vertical="center"/>
    </xf>
    <xf numFmtId="38" fontId="31" fillId="5" borderId="2" xfId="3" applyFont="1" applyFill="1" applyBorder="1" applyAlignment="1">
      <alignment horizontal="center" vertical="center" wrapText="1"/>
    </xf>
    <xf numFmtId="49" fontId="31" fillId="4" borderId="1" xfId="3" applyNumberFormat="1" applyFont="1" applyFill="1" applyBorder="1" applyAlignment="1" applyProtection="1">
      <alignment horizontal="left" vertical="center" wrapText="1"/>
      <protection locked="0"/>
    </xf>
    <xf numFmtId="0" fontId="35" fillId="0" borderId="61" xfId="4" applyFont="1" applyBorder="1" applyAlignment="1">
      <alignment horizontal="left" vertical="center"/>
    </xf>
    <xf numFmtId="0" fontId="36" fillId="0" borderId="0" xfId="4" applyFont="1" applyAlignment="1">
      <alignment horizontal="center" vertical="center"/>
    </xf>
    <xf numFmtId="0" fontId="36" fillId="0" borderId="61" xfId="4" applyFont="1" applyBorder="1" applyAlignment="1">
      <alignment horizontal="center" vertical="center"/>
    </xf>
    <xf numFmtId="0" fontId="32" fillId="0" borderId="0" xfId="4" applyFont="1" applyAlignment="1">
      <alignment horizontal="center" vertical="center"/>
    </xf>
    <xf numFmtId="176" fontId="32" fillId="0" borderId="0" xfId="4" applyNumberFormat="1" applyFont="1" applyAlignment="1">
      <alignment vertical="center"/>
    </xf>
    <xf numFmtId="0" fontId="32" fillId="0" borderId="0" xfId="4" applyFont="1" applyAlignment="1">
      <alignment horizontal="right" vertical="center"/>
    </xf>
    <xf numFmtId="0" fontId="32" fillId="0" borderId="0" xfId="4" applyFont="1" applyAlignment="1">
      <alignment vertical="center"/>
    </xf>
    <xf numFmtId="176" fontId="37" fillId="5" borderId="1" xfId="4" applyNumberFormat="1" applyFont="1" applyFill="1" applyBorder="1" applyAlignment="1">
      <alignment vertical="center"/>
    </xf>
    <xf numFmtId="176" fontId="36" fillId="6" borderId="62" xfId="4" applyNumberFormat="1" applyFont="1" applyFill="1" applyBorder="1" applyAlignment="1" applyProtection="1">
      <alignment vertical="center" shrinkToFit="1"/>
      <protection locked="0"/>
    </xf>
    <xf numFmtId="176" fontId="36" fillId="6" borderId="64" xfId="4" applyNumberFormat="1" applyFont="1" applyFill="1" applyBorder="1" applyAlignment="1">
      <alignment vertical="center" shrinkToFit="1"/>
    </xf>
    <xf numFmtId="176" fontId="39" fillId="7" borderId="1" xfId="4" applyNumberFormat="1" applyFont="1" applyFill="1" applyBorder="1" applyAlignment="1">
      <alignment vertical="center" shrinkToFit="1"/>
    </xf>
    <xf numFmtId="177" fontId="36" fillId="4" borderId="1" xfId="5" applyNumberFormat="1" applyFont="1" applyFill="1" applyBorder="1" applyAlignment="1" applyProtection="1">
      <alignment vertical="center" shrinkToFit="1"/>
      <protection locked="0"/>
    </xf>
    <xf numFmtId="38" fontId="37" fillId="5" borderId="1" xfId="3" applyFont="1" applyFill="1" applyBorder="1">
      <alignment vertical="center"/>
    </xf>
    <xf numFmtId="38" fontId="37" fillId="4" borderId="1" xfId="3" applyFont="1" applyFill="1" applyBorder="1" applyAlignment="1" applyProtection="1">
      <alignment horizontal="right" vertical="center"/>
      <protection locked="0"/>
    </xf>
    <xf numFmtId="38" fontId="37" fillId="0" borderId="1" xfId="3" applyFont="1" applyBorder="1" applyAlignment="1">
      <alignment horizontal="right" vertical="center"/>
    </xf>
    <xf numFmtId="38" fontId="13" fillId="0" borderId="0" xfId="3" applyFont="1">
      <alignment vertical="center"/>
    </xf>
    <xf numFmtId="38" fontId="44" fillId="0" borderId="0" xfId="3" applyFont="1">
      <alignment vertical="center"/>
    </xf>
    <xf numFmtId="38" fontId="13" fillId="0" borderId="0" xfId="3" applyFont="1" applyAlignment="1">
      <alignment horizontal="center" vertical="center"/>
    </xf>
    <xf numFmtId="38" fontId="44" fillId="0" borderId="0" xfId="3" applyFont="1" applyAlignment="1">
      <alignment horizontal="center" vertical="center"/>
    </xf>
    <xf numFmtId="38" fontId="32" fillId="5" borderId="1" xfId="3" applyFont="1" applyFill="1" applyBorder="1" applyAlignment="1">
      <alignment horizontal="center" vertical="center"/>
    </xf>
    <xf numFmtId="38" fontId="32" fillId="5" borderId="60" xfId="3" applyFont="1" applyFill="1" applyBorder="1" applyAlignment="1">
      <alignment horizontal="center" vertical="center"/>
    </xf>
    <xf numFmtId="38" fontId="32" fillId="5" borderId="3" xfId="3" applyFont="1" applyFill="1" applyBorder="1" applyAlignment="1">
      <alignment horizontal="center" vertical="center"/>
    </xf>
    <xf numFmtId="38" fontId="32" fillId="5" borderId="2" xfId="3" applyFont="1" applyFill="1" applyBorder="1" applyAlignment="1">
      <alignment horizontal="center" vertical="center" wrapText="1"/>
    </xf>
    <xf numFmtId="38" fontId="12" fillId="0" borderId="0" xfId="3" applyFont="1">
      <alignment vertical="center"/>
    </xf>
    <xf numFmtId="49" fontId="32" fillId="4" borderId="65" xfId="3" applyNumberFormat="1" applyFont="1" applyFill="1" applyBorder="1" applyAlignment="1" applyProtection="1">
      <alignment horizontal="left" vertical="center" shrinkToFit="1"/>
      <protection locked="0"/>
    </xf>
    <xf numFmtId="38" fontId="32" fillId="6" borderId="3" xfId="3" applyFont="1" applyFill="1" applyBorder="1" applyAlignment="1">
      <alignment vertical="center" shrinkToFit="1"/>
    </xf>
    <xf numFmtId="49" fontId="32" fillId="4" borderId="4" xfId="3" applyNumberFormat="1" applyFont="1" applyFill="1" applyBorder="1" applyAlignment="1" applyProtection="1">
      <alignment horizontal="right" vertical="center" shrinkToFit="1"/>
      <protection locked="0"/>
    </xf>
    <xf numFmtId="49" fontId="32" fillId="4" borderId="3" xfId="3" applyNumberFormat="1" applyFont="1" applyFill="1" applyBorder="1" applyAlignment="1" applyProtection="1">
      <alignment horizontal="left" vertical="center" shrinkToFit="1"/>
      <protection locked="0"/>
    </xf>
    <xf numFmtId="38" fontId="32" fillId="4" borderId="65" xfId="3" applyFont="1" applyFill="1" applyBorder="1" applyAlignment="1" applyProtection="1">
      <alignment vertical="center" shrinkToFit="1"/>
      <protection locked="0"/>
    </xf>
    <xf numFmtId="38" fontId="32" fillId="0" borderId="0" xfId="3" applyFont="1" applyAlignment="1">
      <alignment horizontal="center" vertical="center" shrinkToFit="1"/>
    </xf>
    <xf numFmtId="0" fontId="32" fillId="4" borderId="66" xfId="3" applyNumberFormat="1" applyFont="1" applyFill="1" applyBorder="1" applyAlignment="1" applyProtection="1">
      <alignment vertical="center" shrinkToFit="1"/>
      <protection locked="0"/>
    </xf>
    <xf numFmtId="49" fontId="32" fillId="4" borderId="66" xfId="3" applyNumberFormat="1" applyFont="1" applyFill="1" applyBorder="1" applyAlignment="1" applyProtection="1">
      <alignment horizontal="left" vertical="center" shrinkToFit="1"/>
      <protection locked="0"/>
    </xf>
    <xf numFmtId="38" fontId="32" fillId="0" borderId="67" xfId="3" applyFont="1" applyBorder="1" applyAlignment="1">
      <alignment horizontal="center" vertical="center" shrinkToFit="1"/>
    </xf>
    <xf numFmtId="49" fontId="32" fillId="4" borderId="3" xfId="3" applyNumberFormat="1" applyFont="1" applyFill="1" applyBorder="1" applyAlignment="1" applyProtection="1">
      <alignment horizontal="left" vertical="center" wrapText="1"/>
      <protection locked="0"/>
    </xf>
    <xf numFmtId="38" fontId="12" fillId="0" borderId="0" xfId="3" applyFont="1" applyAlignment="1">
      <alignment horizontal="left" vertical="center"/>
    </xf>
    <xf numFmtId="49" fontId="32" fillId="0" borderId="63" xfId="3" applyNumberFormat="1" applyFont="1" applyBorder="1" applyAlignment="1">
      <alignment horizontal="left" vertical="center" shrinkToFit="1"/>
    </xf>
    <xf numFmtId="38" fontId="32" fillId="6" borderId="4" xfId="3" applyFont="1" applyFill="1" applyBorder="1" applyAlignment="1">
      <alignment vertical="center" shrinkToFit="1"/>
    </xf>
    <xf numFmtId="49" fontId="32" fillId="4" borderId="4" xfId="3" applyNumberFormat="1" applyFont="1" applyFill="1" applyBorder="1" applyAlignment="1" applyProtection="1">
      <alignment horizontal="left" vertical="center" shrinkToFit="1"/>
      <protection locked="0"/>
    </xf>
    <xf numFmtId="38" fontId="32" fillId="4" borderId="63" xfId="3" applyFont="1" applyFill="1" applyBorder="1" applyAlignment="1" applyProtection="1">
      <alignment vertical="center" shrinkToFit="1"/>
      <protection locked="0"/>
    </xf>
    <xf numFmtId="0" fontId="32" fillId="4" borderId="0" xfId="3" applyNumberFormat="1" applyFont="1" applyFill="1" applyAlignment="1" applyProtection="1">
      <alignment vertical="center" shrinkToFit="1"/>
      <protection locked="0"/>
    </xf>
    <xf numFmtId="49" fontId="32" fillId="4" borderId="0" xfId="3" applyNumberFormat="1" applyFont="1" applyFill="1" applyAlignment="1" applyProtection="1">
      <alignment horizontal="left" vertical="center" shrinkToFit="1"/>
      <protection locked="0"/>
    </xf>
    <xf numFmtId="38" fontId="32" fillId="0" borderId="5" xfId="3" applyFont="1" applyBorder="1" applyAlignment="1">
      <alignment horizontal="center" vertical="center" shrinkToFit="1"/>
    </xf>
    <xf numFmtId="49" fontId="32" fillId="4" borderId="4" xfId="3" applyNumberFormat="1" applyFont="1" applyFill="1" applyBorder="1" applyAlignment="1" applyProtection="1">
      <alignment horizontal="left" vertical="center" wrapText="1"/>
      <protection locked="0"/>
    </xf>
    <xf numFmtId="38" fontId="38" fillId="0" borderId="0" xfId="3" applyFont="1">
      <alignment vertical="center"/>
    </xf>
    <xf numFmtId="49" fontId="32" fillId="4" borderId="70" xfId="3" applyNumberFormat="1" applyFont="1" applyFill="1" applyBorder="1" applyAlignment="1" applyProtection="1">
      <alignment horizontal="right" vertical="center" shrinkToFit="1"/>
      <protection locked="0"/>
    </xf>
    <xf numFmtId="38" fontId="32" fillId="0" borderId="69" xfId="3" applyFont="1" applyBorder="1" applyAlignment="1">
      <alignment horizontal="center" vertical="center" shrinkToFit="1"/>
    </xf>
    <xf numFmtId="38" fontId="32" fillId="6" borderId="70" xfId="3" applyFont="1" applyFill="1" applyBorder="1" applyAlignment="1">
      <alignment vertical="center" shrinkToFit="1"/>
    </xf>
    <xf numFmtId="38" fontId="32" fillId="0" borderId="66" xfId="3" applyFont="1" applyBorder="1" applyAlignment="1">
      <alignment horizontal="center" vertical="center" shrinkToFit="1"/>
    </xf>
    <xf numFmtId="38" fontId="32" fillId="4" borderId="68" xfId="3" applyFont="1" applyFill="1" applyBorder="1" applyAlignment="1" applyProtection="1">
      <alignment vertical="center" shrinkToFit="1"/>
      <protection locked="0"/>
    </xf>
    <xf numFmtId="38" fontId="32" fillId="0" borderId="61" xfId="3" applyFont="1" applyBorder="1" applyAlignment="1">
      <alignment horizontal="center" vertical="center" shrinkToFit="1"/>
    </xf>
    <xf numFmtId="49" fontId="32" fillId="4" borderId="70" xfId="3" applyNumberFormat="1" applyFont="1" applyFill="1" applyBorder="1" applyAlignment="1" applyProtection="1">
      <alignment horizontal="left" vertical="center" wrapText="1"/>
      <protection locked="0"/>
    </xf>
    <xf numFmtId="49" fontId="32" fillId="0" borderId="68" xfId="3" applyNumberFormat="1" applyFont="1" applyBorder="1" applyAlignment="1">
      <alignment horizontal="left" vertical="center" shrinkToFit="1"/>
    </xf>
    <xf numFmtId="49" fontId="32" fillId="4" borderId="70" xfId="3" applyNumberFormat="1" applyFont="1" applyFill="1" applyBorder="1" applyAlignment="1" applyProtection="1">
      <alignment horizontal="left" vertical="center" shrinkToFit="1"/>
      <protection locked="0"/>
    </xf>
    <xf numFmtId="49" fontId="32" fillId="4" borderId="63" xfId="3" applyNumberFormat="1" applyFont="1" applyFill="1" applyBorder="1" applyAlignment="1" applyProtection="1">
      <alignment horizontal="left" vertical="center" shrinkToFit="1"/>
      <protection locked="0"/>
    </xf>
    <xf numFmtId="38" fontId="32" fillId="6" borderId="1" xfId="3" applyFont="1" applyFill="1" applyBorder="1" applyAlignment="1">
      <alignment vertical="center" shrinkToFit="1"/>
    </xf>
    <xf numFmtId="38" fontId="32" fillId="0" borderId="1" xfId="3" applyFont="1" applyBorder="1">
      <alignment vertical="center"/>
    </xf>
    <xf numFmtId="38" fontId="32" fillId="0" borderId="2" xfId="3" applyFont="1" applyBorder="1" applyAlignment="1">
      <alignment horizontal="right" vertical="center" shrinkToFit="1"/>
    </xf>
    <xf numFmtId="38" fontId="6" fillId="7" borderId="1" xfId="3" applyFont="1" applyFill="1" applyBorder="1" applyAlignment="1">
      <alignment vertical="center" shrinkToFit="1"/>
    </xf>
    <xf numFmtId="0" fontId="5" fillId="0" borderId="1" xfId="4" applyFont="1" applyBorder="1" applyAlignment="1">
      <alignment vertical="center"/>
    </xf>
    <xf numFmtId="0" fontId="34" fillId="0" borderId="61" xfId="4" applyFont="1" applyBorder="1" applyAlignment="1">
      <alignment horizontal="left" vertical="center"/>
    </xf>
    <xf numFmtId="38" fontId="31" fillId="0" borderId="0" xfId="3" applyFont="1" applyAlignment="1">
      <alignment horizontal="center" vertical="center"/>
    </xf>
    <xf numFmtId="38" fontId="31" fillId="5" borderId="1" xfId="3" applyFont="1" applyFill="1" applyBorder="1" applyAlignment="1">
      <alignment horizontal="center" vertical="center" wrapText="1"/>
    </xf>
    <xf numFmtId="179" fontId="31" fillId="4" borderId="1" xfId="3" applyNumberFormat="1" applyFont="1" applyFill="1" applyBorder="1" applyAlignment="1" applyProtection="1">
      <alignment vertical="center" shrinkToFit="1"/>
      <protection locked="0"/>
    </xf>
    <xf numFmtId="49" fontId="31" fillId="4" borderId="1" xfId="3" applyNumberFormat="1" applyFont="1" applyFill="1" applyBorder="1" applyAlignment="1" applyProtection="1">
      <alignment horizontal="left" vertical="center" shrinkToFit="1"/>
      <protection locked="0"/>
    </xf>
    <xf numFmtId="38" fontId="31" fillId="4" borderId="1" xfId="3" applyFont="1" applyFill="1" applyBorder="1">
      <alignment vertical="center"/>
    </xf>
    <xf numFmtId="0" fontId="35" fillId="0" borderId="61" xfId="4" applyFont="1" applyBorder="1" applyAlignment="1">
      <alignment horizontal="center" vertical="center"/>
    </xf>
    <xf numFmtId="176" fontId="36" fillId="6" borderId="62" xfId="4" applyNumberFormat="1" applyFont="1" applyFill="1" applyBorder="1" applyAlignment="1">
      <alignment vertical="center" shrinkToFit="1"/>
    </xf>
    <xf numFmtId="177" fontId="36" fillId="4" borderId="1" xfId="5" applyNumberFormat="1" applyFont="1" applyFill="1" applyBorder="1" applyAlignment="1">
      <alignment vertical="center" shrinkToFit="1"/>
    </xf>
    <xf numFmtId="38" fontId="41" fillId="0" borderId="0" xfId="3" applyFont="1">
      <alignment vertical="center"/>
    </xf>
    <xf numFmtId="38" fontId="37" fillId="4" borderId="1" xfId="3" applyFont="1" applyFill="1" applyBorder="1" applyAlignment="1">
      <alignment horizontal="right" vertical="center"/>
    </xf>
    <xf numFmtId="38" fontId="41" fillId="0" borderId="0" xfId="3" applyFont="1" applyAlignment="1">
      <alignment horizontal="center" vertical="center"/>
    </xf>
    <xf numFmtId="38" fontId="32" fillId="5" borderId="67" xfId="3" applyFont="1" applyFill="1" applyBorder="1" applyAlignment="1">
      <alignment horizontal="center" vertical="center"/>
    </xf>
    <xf numFmtId="38" fontId="32" fillId="5" borderId="65" xfId="3" applyFont="1" applyFill="1" applyBorder="1" applyAlignment="1">
      <alignment horizontal="center" vertical="center" wrapText="1"/>
    </xf>
    <xf numFmtId="38" fontId="32" fillId="4" borderId="65" xfId="3" applyFont="1" applyFill="1" applyBorder="1" applyAlignment="1">
      <alignment horizontal="justify" vertical="center" shrinkToFit="1"/>
    </xf>
    <xf numFmtId="38" fontId="32" fillId="6" borderId="65" xfId="3" applyFont="1" applyFill="1" applyBorder="1" applyAlignment="1">
      <alignment vertical="center" shrinkToFit="1"/>
    </xf>
    <xf numFmtId="38" fontId="32" fillId="4" borderId="67" xfId="3" applyFont="1" applyFill="1" applyBorder="1" applyAlignment="1">
      <alignment vertical="center" shrinkToFit="1"/>
    </xf>
    <xf numFmtId="38" fontId="32" fillId="4" borderId="65" xfId="3" applyFont="1" applyFill="1" applyBorder="1" applyAlignment="1">
      <alignment vertical="center" shrinkToFit="1"/>
    </xf>
    <xf numFmtId="0" fontId="32" fillId="4" borderId="66" xfId="3" applyNumberFormat="1" applyFont="1" applyFill="1" applyBorder="1" applyAlignment="1">
      <alignment vertical="center" shrinkToFit="1"/>
    </xf>
    <xf numFmtId="38" fontId="32" fillId="4" borderId="66" xfId="3" applyFont="1" applyFill="1" applyBorder="1" applyAlignment="1">
      <alignment horizontal="center" vertical="center" shrinkToFit="1"/>
    </xf>
    <xf numFmtId="38" fontId="32" fillId="6" borderId="66" xfId="3" applyFont="1" applyFill="1" applyBorder="1" applyAlignment="1">
      <alignment vertical="center" shrinkToFit="1"/>
    </xf>
    <xf numFmtId="38" fontId="32" fillId="4" borderId="67" xfId="3" applyFont="1" applyFill="1" applyBorder="1" applyAlignment="1">
      <alignment vertical="center" wrapText="1"/>
    </xf>
    <xf numFmtId="38" fontId="32" fillId="0" borderId="63" xfId="3" applyFont="1" applyBorder="1" applyAlignment="1">
      <alignment horizontal="justify" vertical="center" shrinkToFit="1"/>
    </xf>
    <xf numFmtId="38" fontId="32" fillId="6" borderId="63" xfId="3" applyFont="1" applyFill="1" applyBorder="1" applyAlignment="1">
      <alignment vertical="center" shrinkToFit="1"/>
    </xf>
    <xf numFmtId="38" fontId="32" fillId="4" borderId="5" xfId="3" applyFont="1" applyFill="1" applyBorder="1" applyAlignment="1">
      <alignment vertical="center" shrinkToFit="1"/>
    </xf>
    <xf numFmtId="38" fontId="32" fillId="4" borderId="63" xfId="3" applyFont="1" applyFill="1" applyBorder="1" applyAlignment="1">
      <alignment vertical="center" shrinkToFit="1"/>
    </xf>
    <xf numFmtId="0" fontId="32" fillId="4" borderId="0" xfId="3" applyNumberFormat="1" applyFont="1" applyFill="1" applyAlignment="1">
      <alignment vertical="center" shrinkToFit="1"/>
    </xf>
    <xf numFmtId="38" fontId="32" fillId="4" borderId="0" xfId="3" applyFont="1" applyFill="1" applyAlignment="1">
      <alignment horizontal="center" vertical="center" shrinkToFit="1"/>
    </xf>
    <xf numFmtId="38" fontId="32" fillId="6" borderId="0" xfId="3" applyFont="1" applyFill="1" applyAlignment="1">
      <alignment vertical="center" shrinkToFit="1"/>
    </xf>
    <xf numFmtId="38" fontId="32" fillId="4" borderId="5" xfId="3" applyFont="1" applyFill="1" applyBorder="1" applyAlignment="1">
      <alignment vertical="center" wrapText="1"/>
    </xf>
    <xf numFmtId="38" fontId="32" fillId="4" borderId="68" xfId="3" applyFont="1" applyFill="1" applyBorder="1" applyAlignment="1">
      <alignment vertical="center" shrinkToFit="1"/>
    </xf>
    <xf numFmtId="0" fontId="32" fillId="4" borderId="61" xfId="3" applyNumberFormat="1" applyFont="1" applyFill="1" applyBorder="1" applyAlignment="1">
      <alignment vertical="center" shrinkToFit="1"/>
    </xf>
    <xf numFmtId="38" fontId="32" fillId="4" borderId="61" xfId="3" applyFont="1" applyFill="1" applyBorder="1" applyAlignment="1">
      <alignment horizontal="center" vertical="center" shrinkToFit="1"/>
    </xf>
    <xf numFmtId="38" fontId="32" fillId="6" borderId="61" xfId="3" applyFont="1" applyFill="1" applyBorder="1" applyAlignment="1">
      <alignment vertical="center" shrinkToFit="1"/>
    </xf>
    <xf numFmtId="38" fontId="32" fillId="4" borderId="69" xfId="3" applyFont="1" applyFill="1" applyBorder="1" applyAlignment="1">
      <alignment vertical="center" wrapText="1"/>
    </xf>
    <xf numFmtId="38" fontId="32" fillId="4" borderId="3" xfId="3" applyFont="1" applyFill="1" applyBorder="1" applyAlignment="1">
      <alignment vertical="center" shrinkToFit="1"/>
    </xf>
    <xf numFmtId="38" fontId="32" fillId="4" borderId="4" xfId="3" applyFont="1" applyFill="1" applyBorder="1" applyAlignment="1">
      <alignment vertical="center" shrinkToFit="1"/>
    </xf>
    <xf numFmtId="38" fontId="32" fillId="0" borderId="68" xfId="3" applyFont="1" applyBorder="1" applyAlignment="1">
      <alignment horizontal="justify" vertical="center" shrinkToFit="1"/>
    </xf>
    <xf numFmtId="38" fontId="32" fillId="4" borderId="70" xfId="3" applyFont="1" applyFill="1" applyBorder="1" applyAlignment="1">
      <alignment vertical="center" shrinkToFit="1"/>
    </xf>
    <xf numFmtId="38" fontId="32" fillId="4" borderId="63" xfId="3" applyFont="1" applyFill="1" applyBorder="1" applyAlignment="1">
      <alignment horizontal="justify" vertical="center" shrinkToFit="1"/>
    </xf>
    <xf numFmtId="49" fontId="32" fillId="4" borderId="3" xfId="3" applyNumberFormat="1" applyFont="1" applyFill="1" applyBorder="1" applyAlignment="1" applyProtection="1">
      <alignment horizontal="right" vertical="center" shrinkToFit="1"/>
      <protection locked="0"/>
    </xf>
    <xf numFmtId="38" fontId="32" fillId="0" borderId="70" xfId="3" applyFont="1" applyBorder="1">
      <alignment vertical="center"/>
    </xf>
    <xf numFmtId="38" fontId="5" fillId="7" borderId="1" xfId="3" applyFont="1" applyFill="1" applyBorder="1" applyAlignment="1">
      <alignment vertical="center" shrinkToFit="1"/>
    </xf>
    <xf numFmtId="0" fontId="34" fillId="0" borderId="63" xfId="4" applyFont="1" applyBorder="1" applyAlignment="1">
      <alignment horizontal="left" vertical="center"/>
    </xf>
    <xf numFmtId="179" fontId="31" fillId="4" borderId="1" xfId="3" applyNumberFormat="1" applyFont="1" applyFill="1" applyBorder="1" applyAlignment="1">
      <alignment horizontal="center" vertical="center" shrinkToFit="1"/>
    </xf>
    <xf numFmtId="38" fontId="31" fillId="4" borderId="1" xfId="3" applyFont="1" applyFill="1" applyBorder="1" applyAlignment="1">
      <alignment vertical="center" shrinkToFit="1"/>
    </xf>
    <xf numFmtId="38" fontId="31" fillId="4" borderId="1" xfId="3" applyFont="1" applyFill="1" applyBorder="1" applyAlignment="1">
      <alignment horizontal="center" vertical="center" shrinkToFit="1"/>
    </xf>
    <xf numFmtId="0" fontId="25" fillId="4" borderId="57" xfId="2" applyFont="1" applyFill="1" applyBorder="1" applyAlignment="1" applyProtection="1">
      <alignment horizontal="left" vertical="top" wrapText="1"/>
      <protection locked="0"/>
    </xf>
    <xf numFmtId="0" fontId="25" fillId="4" borderId="58" xfId="2" applyFont="1" applyFill="1" applyBorder="1" applyAlignment="1" applyProtection="1">
      <alignment horizontal="left" vertical="top" wrapText="1"/>
      <protection locked="0"/>
    </xf>
    <xf numFmtId="0" fontId="25" fillId="4" borderId="59" xfId="2" applyFont="1" applyFill="1" applyBorder="1" applyAlignment="1" applyProtection="1">
      <alignment horizontal="left" vertical="top" wrapText="1"/>
      <protection locked="0"/>
    </xf>
    <xf numFmtId="0" fontId="7" fillId="4" borderId="37" xfId="2" applyFont="1" applyFill="1" applyBorder="1" applyAlignment="1" applyProtection="1">
      <alignment horizontal="left" vertical="center"/>
      <protection locked="0"/>
    </xf>
    <xf numFmtId="0" fontId="7" fillId="4" borderId="38" xfId="2" applyFont="1" applyFill="1" applyBorder="1" applyAlignment="1" applyProtection="1">
      <alignment horizontal="left" vertical="center"/>
      <protection locked="0"/>
    </xf>
    <xf numFmtId="0" fontId="7" fillId="4" borderId="39" xfId="2" applyFont="1" applyFill="1" applyBorder="1" applyAlignment="1" applyProtection="1">
      <alignment horizontal="left" vertical="center"/>
      <protection locked="0"/>
    </xf>
    <xf numFmtId="0" fontId="25" fillId="4" borderId="42" xfId="2" applyFont="1" applyFill="1" applyBorder="1" applyAlignment="1" applyProtection="1">
      <alignment horizontal="left" vertical="top" wrapText="1"/>
      <protection locked="0"/>
    </xf>
    <xf numFmtId="0" fontId="25" fillId="4" borderId="47" xfId="2" applyFont="1" applyFill="1" applyBorder="1" applyAlignment="1" applyProtection="1">
      <alignment horizontal="left" vertical="top" wrapText="1"/>
      <protection locked="0"/>
    </xf>
    <xf numFmtId="0" fontId="25" fillId="4" borderId="43" xfId="2" applyFont="1" applyFill="1" applyBorder="1" applyAlignment="1" applyProtection="1">
      <alignment horizontal="left" vertical="top" wrapText="1"/>
      <protection locked="0"/>
    </xf>
    <xf numFmtId="0" fontId="25" fillId="4" borderId="53" xfId="2" applyFont="1" applyFill="1" applyBorder="1" applyAlignment="1" applyProtection="1">
      <alignment horizontal="left" vertical="top" wrapText="1"/>
      <protection locked="0"/>
    </xf>
    <xf numFmtId="0" fontId="18" fillId="0" borderId="44" xfId="2" applyFont="1" applyBorder="1" applyAlignment="1">
      <alignment horizontal="left" vertical="center"/>
    </xf>
    <xf numFmtId="0" fontId="18" fillId="0" borderId="45" xfId="2" applyFont="1" applyBorder="1" applyAlignment="1">
      <alignment horizontal="left" vertical="center"/>
    </xf>
    <xf numFmtId="0" fontId="18" fillId="0" borderId="46" xfId="2" applyFont="1" applyBorder="1" applyAlignment="1">
      <alignment horizontal="left" vertical="center"/>
    </xf>
    <xf numFmtId="0" fontId="25" fillId="4" borderId="48" xfId="2" applyFont="1" applyFill="1" applyBorder="1" applyAlignment="1" applyProtection="1">
      <alignment horizontal="left" vertical="top" wrapText="1"/>
      <protection locked="0"/>
    </xf>
    <xf numFmtId="0" fontId="25" fillId="4" borderId="0" xfId="2" applyFont="1" applyFill="1" applyAlignment="1" applyProtection="1">
      <alignment horizontal="left" vertical="top" wrapText="1"/>
      <protection locked="0"/>
    </xf>
    <xf numFmtId="0" fontId="25" fillId="4" borderId="49" xfId="2" applyFont="1" applyFill="1" applyBorder="1" applyAlignment="1" applyProtection="1">
      <alignment horizontal="left" vertical="top" wrapText="1"/>
      <protection locked="0"/>
    </xf>
    <xf numFmtId="0" fontId="25" fillId="4" borderId="50" xfId="2" applyFont="1" applyFill="1" applyBorder="1" applyAlignment="1" applyProtection="1">
      <alignment horizontal="left" vertical="top" wrapText="1"/>
      <protection locked="0"/>
    </xf>
    <xf numFmtId="0" fontId="25" fillId="4" borderId="51" xfId="2" applyFont="1" applyFill="1" applyBorder="1" applyAlignment="1" applyProtection="1">
      <alignment horizontal="left" vertical="top" wrapText="1"/>
      <protection locked="0"/>
    </xf>
    <xf numFmtId="0" fontId="25" fillId="4" borderId="52" xfId="2" applyFont="1" applyFill="1" applyBorder="1" applyAlignment="1" applyProtection="1">
      <alignment horizontal="left" vertical="top" wrapText="1"/>
      <protection locked="0"/>
    </xf>
    <xf numFmtId="0" fontId="18" fillId="0" borderId="54" xfId="2" applyFont="1" applyBorder="1" applyAlignment="1">
      <alignment horizontal="left" vertical="top" wrapText="1"/>
    </xf>
    <xf numFmtId="0" fontId="18" fillId="0" borderId="55" xfId="2" applyFont="1" applyBorder="1" applyAlignment="1">
      <alignment horizontal="left" vertical="top" wrapText="1"/>
    </xf>
    <xf numFmtId="0" fontId="18" fillId="0" borderId="56" xfId="2" applyFont="1" applyBorder="1" applyAlignment="1">
      <alignment horizontal="left" vertical="top" wrapText="1"/>
    </xf>
    <xf numFmtId="0" fontId="25" fillId="0" borderId="57" xfId="2" applyFont="1" applyBorder="1" applyAlignment="1">
      <alignment horizontal="left" vertical="top" wrapText="1"/>
    </xf>
    <xf numFmtId="0" fontId="25" fillId="0" borderId="58" xfId="2" applyFont="1" applyBorder="1" applyAlignment="1">
      <alignment horizontal="left" vertical="top" wrapText="1"/>
    </xf>
    <xf numFmtId="0" fontId="25" fillId="0" borderId="59" xfId="2" applyFont="1" applyBorder="1" applyAlignment="1">
      <alignment horizontal="left" vertical="top" wrapText="1"/>
    </xf>
    <xf numFmtId="0" fontId="7" fillId="0" borderId="37" xfId="2" applyFont="1" applyBorder="1" applyAlignment="1">
      <alignment horizontal="left" vertical="center"/>
    </xf>
    <xf numFmtId="0" fontId="7" fillId="0" borderId="38" xfId="2" applyFont="1" applyBorder="1" applyAlignment="1">
      <alignment horizontal="left" vertical="center"/>
    </xf>
    <xf numFmtId="0" fontId="7" fillId="0" borderId="39" xfId="2" applyFont="1" applyBorder="1" applyAlignment="1">
      <alignment horizontal="left" vertical="center"/>
    </xf>
    <xf numFmtId="0" fontId="25" fillId="0" borderId="42" xfId="2" applyFont="1" applyBorder="1" applyAlignment="1">
      <alignment horizontal="left" vertical="top" wrapText="1"/>
    </xf>
    <xf numFmtId="0" fontId="25" fillId="0" borderId="47" xfId="2" applyFont="1" applyBorder="1" applyAlignment="1">
      <alignment horizontal="left" vertical="top" wrapText="1"/>
    </xf>
    <xf numFmtId="0" fontId="25" fillId="0" borderId="43" xfId="2" applyFont="1" applyBorder="1" applyAlignment="1">
      <alignment horizontal="left" vertical="top" wrapText="1"/>
    </xf>
    <xf numFmtId="0" fontId="25" fillId="0" borderId="53" xfId="2" applyFont="1" applyBorder="1" applyAlignment="1">
      <alignment horizontal="left" vertical="top" wrapText="1"/>
    </xf>
    <xf numFmtId="0" fontId="25" fillId="0" borderId="48" xfId="2" applyFont="1" applyBorder="1" applyAlignment="1">
      <alignment horizontal="left" vertical="top" wrapText="1"/>
    </xf>
    <xf numFmtId="0" fontId="25" fillId="0" borderId="0" xfId="2" applyFont="1" applyAlignment="1">
      <alignment horizontal="left" vertical="top" wrapText="1"/>
    </xf>
    <xf numFmtId="0" fontId="25" fillId="0" borderId="49" xfId="2" applyFont="1" applyBorder="1" applyAlignment="1">
      <alignment horizontal="left" vertical="top" wrapText="1"/>
    </xf>
    <xf numFmtId="0" fontId="25" fillId="0" borderId="50" xfId="2" applyFont="1" applyBorder="1" applyAlignment="1">
      <alignment horizontal="left" vertical="top" wrapText="1"/>
    </xf>
    <xf numFmtId="0" fontId="25" fillId="0" borderId="51" xfId="2" applyFont="1" applyBorder="1" applyAlignment="1">
      <alignment horizontal="left" vertical="top" wrapText="1"/>
    </xf>
    <xf numFmtId="0" fontId="25" fillId="0" borderId="52" xfId="2" applyFont="1" applyBorder="1" applyAlignment="1">
      <alignment horizontal="left" vertical="top" wrapText="1"/>
    </xf>
    <xf numFmtId="0" fontId="18" fillId="0" borderId="54" xfId="2" applyFont="1" applyBorder="1" applyAlignment="1">
      <alignment horizontal="left" vertical="center" wrapText="1"/>
    </xf>
    <xf numFmtId="0" fontId="18" fillId="0" borderId="55" xfId="2" applyFont="1" applyBorder="1" applyAlignment="1">
      <alignment horizontal="left" vertical="center" wrapText="1"/>
    </xf>
    <xf numFmtId="0" fontId="18" fillId="0" borderId="56" xfId="2" applyFont="1" applyBorder="1" applyAlignment="1">
      <alignment horizontal="left" vertical="center" wrapText="1"/>
    </xf>
    <xf numFmtId="49" fontId="31" fillId="4" borderId="2" xfId="6" applyNumberFormat="1" applyFont="1" applyFill="1" applyBorder="1" applyAlignment="1" applyProtection="1">
      <alignment horizontal="left" vertical="center"/>
      <protection locked="0"/>
    </xf>
    <xf numFmtId="49" fontId="31" fillId="4" borderId="6" xfId="6" applyNumberFormat="1" applyFont="1" applyFill="1" applyBorder="1" applyAlignment="1" applyProtection="1">
      <alignment horizontal="left" vertical="center"/>
      <protection locked="0"/>
    </xf>
    <xf numFmtId="49" fontId="31" fillId="4" borderId="60" xfId="6" applyNumberFormat="1" applyFont="1" applyFill="1" applyBorder="1" applyAlignment="1" applyProtection="1">
      <alignment horizontal="left" vertical="center"/>
      <protection locked="0"/>
    </xf>
    <xf numFmtId="49" fontId="31" fillId="4" borderId="1" xfId="3" applyNumberFormat="1" applyFont="1" applyFill="1" applyBorder="1" applyAlignment="1" applyProtection="1">
      <alignment horizontal="left" vertical="center"/>
      <protection locked="0"/>
    </xf>
    <xf numFmtId="38" fontId="32" fillId="0" borderId="3" xfId="3" applyFont="1" applyBorder="1" applyAlignment="1">
      <alignment horizontal="right" vertical="center" shrinkToFit="1"/>
    </xf>
    <xf numFmtId="38" fontId="32" fillId="0" borderId="6" xfId="3" applyFont="1" applyBorder="1" applyAlignment="1">
      <alignment horizontal="right" vertical="center" shrinkToFit="1"/>
    </xf>
    <xf numFmtId="38" fontId="32" fillId="0" borderId="60" xfId="3" applyFont="1" applyBorder="1" applyAlignment="1">
      <alignment horizontal="right" vertical="center" shrinkToFit="1"/>
    </xf>
    <xf numFmtId="0" fontId="5" fillId="0" borderId="2" xfId="4" applyFont="1" applyBorder="1" applyAlignment="1">
      <alignment horizontal="right" vertical="center" shrinkToFit="1"/>
    </xf>
    <xf numFmtId="0" fontId="5" fillId="0" borderId="6" xfId="4" applyFont="1" applyBorder="1" applyAlignment="1">
      <alignment horizontal="right" vertical="center" shrinkToFit="1"/>
    </xf>
    <xf numFmtId="0" fontId="5" fillId="0" borderId="60" xfId="4" applyFont="1" applyBorder="1" applyAlignment="1">
      <alignment horizontal="right" vertical="center" shrinkToFit="1"/>
    </xf>
    <xf numFmtId="38" fontId="31" fillId="5" borderId="1" xfId="3" applyFont="1" applyFill="1" applyBorder="1" applyAlignment="1">
      <alignment horizontal="center" vertical="center" shrinkToFit="1"/>
    </xf>
    <xf numFmtId="38" fontId="32" fillId="6" borderId="1" xfId="3" applyFont="1" applyFill="1" applyBorder="1" applyAlignment="1">
      <alignment horizontal="center" vertical="center"/>
    </xf>
    <xf numFmtId="49" fontId="37" fillId="0" borderId="1" xfId="3" applyNumberFormat="1" applyFont="1" applyBorder="1" applyAlignment="1">
      <alignment horizontal="right" vertical="center" wrapText="1"/>
    </xf>
    <xf numFmtId="38" fontId="44" fillId="7" borderId="1" xfId="3" applyFont="1" applyFill="1" applyBorder="1" applyAlignment="1">
      <alignment horizontal="center" vertical="center"/>
    </xf>
    <xf numFmtId="9" fontId="32" fillId="6" borderId="1" xfId="5" applyFont="1" applyFill="1" applyBorder="1" applyAlignment="1">
      <alignment horizontal="center" vertical="center"/>
    </xf>
    <xf numFmtId="38" fontId="32" fillId="5" borderId="3" xfId="3" applyFont="1" applyFill="1" applyBorder="1" applyAlignment="1">
      <alignment horizontal="center" vertical="center"/>
    </xf>
    <xf numFmtId="38" fontId="32" fillId="5" borderId="70" xfId="3" applyFont="1" applyFill="1" applyBorder="1" applyAlignment="1">
      <alignment horizontal="center" vertical="center"/>
    </xf>
    <xf numFmtId="38" fontId="32" fillId="5" borderId="3" xfId="3" applyFont="1" applyFill="1" applyBorder="1" applyAlignment="1">
      <alignment horizontal="center" vertical="center" wrapText="1"/>
    </xf>
    <xf numFmtId="38" fontId="32" fillId="5" borderId="70" xfId="3" applyFont="1" applyFill="1" applyBorder="1" applyAlignment="1">
      <alignment horizontal="center" vertical="center" wrapText="1"/>
    </xf>
    <xf numFmtId="38" fontId="32" fillId="5" borderId="2" xfId="3" applyFont="1" applyFill="1" applyBorder="1" applyAlignment="1">
      <alignment horizontal="center" vertical="center"/>
    </xf>
    <xf numFmtId="38" fontId="32" fillId="5" borderId="6" xfId="3" applyFont="1" applyFill="1" applyBorder="1" applyAlignment="1">
      <alignment horizontal="center" vertical="center"/>
    </xf>
    <xf numFmtId="38" fontId="32" fillId="5" borderId="60" xfId="3" applyFont="1" applyFill="1" applyBorder="1" applyAlignment="1">
      <alignment horizontal="center" vertical="center"/>
    </xf>
    <xf numFmtId="49" fontId="37" fillId="4" borderId="1" xfId="3" applyNumberFormat="1" applyFont="1" applyFill="1" applyBorder="1" applyAlignment="1" applyProtection="1">
      <alignment horizontal="left" vertical="center" wrapText="1"/>
      <protection locked="0"/>
    </xf>
    <xf numFmtId="38" fontId="41" fillId="8" borderId="1" xfId="3" applyFont="1" applyFill="1" applyBorder="1" applyAlignment="1">
      <alignment horizontal="left" vertical="center"/>
    </xf>
    <xf numFmtId="38" fontId="43" fillId="0" borderId="1" xfId="3" applyFont="1" applyBorder="1" applyAlignment="1">
      <alignment horizontal="left" vertical="center" wrapText="1"/>
    </xf>
    <xf numFmtId="178" fontId="37" fillId="0" borderId="1" xfId="3" applyNumberFormat="1" applyFont="1" applyBorder="1" applyAlignment="1">
      <alignment horizontal="right" vertical="center" wrapText="1"/>
    </xf>
    <xf numFmtId="38" fontId="37" fillId="5" borderId="1" xfId="3" applyFont="1" applyFill="1" applyBorder="1" applyAlignment="1">
      <alignment horizontal="center" vertical="center"/>
    </xf>
    <xf numFmtId="38" fontId="32" fillId="0" borderId="65" xfId="3" applyFont="1" applyBorder="1" applyAlignment="1">
      <alignment horizontal="center" vertical="center"/>
    </xf>
    <xf numFmtId="38" fontId="32" fillId="0" borderId="66" xfId="3" applyFont="1" applyBorder="1" applyAlignment="1">
      <alignment horizontal="center" vertical="center"/>
    </xf>
    <xf numFmtId="38" fontId="32" fillId="0" borderId="67" xfId="3" applyFont="1" applyBorder="1" applyAlignment="1">
      <alignment horizontal="center" vertical="center"/>
    </xf>
    <xf numFmtId="38" fontId="32" fillId="0" borderId="68" xfId="3" applyFont="1" applyBorder="1" applyAlignment="1">
      <alignment horizontal="center" vertical="center"/>
    </xf>
    <xf numFmtId="38" fontId="32" fillId="0" borderId="61" xfId="3" applyFont="1" applyBorder="1" applyAlignment="1">
      <alignment horizontal="center" vertical="center"/>
    </xf>
    <xf numFmtId="38" fontId="32" fillId="0" borderId="69" xfId="3" applyFont="1" applyBorder="1" applyAlignment="1">
      <alignment horizontal="center" vertical="center"/>
    </xf>
    <xf numFmtId="38" fontId="40" fillId="0" borderId="65" xfId="3" applyFont="1" applyBorder="1" applyAlignment="1">
      <alignment horizontal="center" vertical="center" wrapText="1"/>
    </xf>
    <xf numFmtId="38" fontId="40" fillId="0" borderId="66" xfId="3" applyFont="1" applyBorder="1" applyAlignment="1">
      <alignment horizontal="center" vertical="center" wrapText="1"/>
    </xf>
    <xf numFmtId="38" fontId="40" fillId="0" borderId="67" xfId="3" applyFont="1" applyBorder="1" applyAlignment="1">
      <alignment horizontal="center" vertical="center" wrapText="1"/>
    </xf>
    <xf numFmtId="38" fontId="40" fillId="0" borderId="68" xfId="3" applyFont="1" applyBorder="1" applyAlignment="1">
      <alignment horizontal="center" vertical="center" wrapText="1"/>
    </xf>
    <xf numFmtId="38" fontId="40" fillId="0" borderId="61" xfId="3" applyFont="1" applyBorder="1" applyAlignment="1">
      <alignment horizontal="center" vertical="center" wrapText="1"/>
    </xf>
    <xf numFmtId="38" fontId="40" fillId="0" borderId="69" xfId="3" applyFont="1" applyBorder="1" applyAlignment="1">
      <alignment horizontal="center" vertical="center" wrapText="1"/>
    </xf>
    <xf numFmtId="38" fontId="37" fillId="5" borderId="1" xfId="3" applyFont="1" applyFill="1" applyBorder="1">
      <alignment vertical="center"/>
    </xf>
    <xf numFmtId="0" fontId="36" fillId="0" borderId="64" xfId="4" applyFont="1" applyBorder="1" applyAlignment="1">
      <alignment horizontal="center" vertical="center"/>
    </xf>
    <xf numFmtId="176" fontId="38" fillId="0" borderId="63" xfId="4" applyNumberFormat="1" applyFont="1" applyBorder="1" applyAlignment="1">
      <alignment vertical="center" shrinkToFit="1"/>
    </xf>
    <xf numFmtId="176" fontId="38" fillId="0" borderId="0" xfId="4" applyNumberFormat="1" applyFont="1" applyAlignment="1">
      <alignment vertical="center" shrinkToFit="1"/>
    </xf>
    <xf numFmtId="0" fontId="36" fillId="0" borderId="1" xfId="4" applyFont="1" applyBorder="1" applyAlignment="1">
      <alignment horizontal="center" vertical="center"/>
    </xf>
    <xf numFmtId="49" fontId="31" fillId="4" borderId="2" xfId="3" applyNumberFormat="1" applyFont="1" applyFill="1" applyBorder="1" applyAlignment="1" applyProtection="1">
      <alignment horizontal="left" vertical="center" wrapText="1"/>
      <protection locked="0"/>
    </xf>
    <xf numFmtId="49" fontId="31" fillId="4" borderId="60" xfId="3" applyNumberFormat="1" applyFont="1" applyFill="1" applyBorder="1" applyAlignment="1" applyProtection="1">
      <alignment horizontal="left" vertical="center" wrapText="1"/>
      <protection locked="0"/>
    </xf>
    <xf numFmtId="49" fontId="31" fillId="4" borderId="1" xfId="3" applyNumberFormat="1" applyFont="1" applyFill="1" applyBorder="1" applyAlignment="1" applyProtection="1">
      <alignment horizontal="left" vertical="center" wrapText="1"/>
      <protection locked="0"/>
    </xf>
    <xf numFmtId="0" fontId="37" fillId="5" borderId="1" xfId="4" applyFont="1" applyFill="1" applyBorder="1" applyAlignment="1">
      <alignment horizontal="center" vertical="center"/>
    </xf>
    <xf numFmtId="0" fontId="36" fillId="0" borderId="3" xfId="4" applyFont="1" applyBorder="1" applyAlignment="1">
      <alignment horizontal="center" vertical="center"/>
    </xf>
    <xf numFmtId="176" fontId="38" fillId="0" borderId="63" xfId="4" applyNumberFormat="1" applyFont="1" applyBorder="1" applyAlignment="1">
      <alignment horizontal="center" vertical="center" shrinkToFit="1"/>
    </xf>
    <xf numFmtId="176" fontId="38" fillId="0" borderId="0" xfId="4" applyNumberFormat="1" applyFont="1" applyAlignment="1">
      <alignment horizontal="center" vertical="center" shrinkToFit="1"/>
    </xf>
    <xf numFmtId="38" fontId="31" fillId="4" borderId="1" xfId="3" applyFont="1" applyFill="1" applyBorder="1" applyAlignment="1" applyProtection="1">
      <alignment vertical="center" shrinkToFit="1"/>
      <protection locked="0"/>
    </xf>
    <xf numFmtId="38" fontId="31" fillId="5" borderId="2" xfId="3" applyFont="1" applyFill="1" applyBorder="1" applyAlignment="1">
      <alignment vertical="center" wrapText="1"/>
    </xf>
    <xf numFmtId="38" fontId="31" fillId="5" borderId="6" xfId="3" applyFont="1" applyFill="1" applyBorder="1" applyAlignment="1">
      <alignment vertical="center" wrapText="1"/>
    </xf>
    <xf numFmtId="38" fontId="31" fillId="5" borderId="60" xfId="3" applyFont="1" applyFill="1" applyBorder="1" applyAlignment="1">
      <alignment vertical="center" wrapText="1"/>
    </xf>
    <xf numFmtId="0" fontId="33" fillId="4" borderId="1" xfId="4" applyFont="1" applyFill="1" applyBorder="1" applyAlignment="1" applyProtection="1">
      <alignment vertical="center" shrinkToFit="1"/>
      <protection locked="0"/>
    </xf>
    <xf numFmtId="38" fontId="31" fillId="5" borderId="2" xfId="3" applyFont="1" applyFill="1" applyBorder="1" applyAlignment="1">
      <alignment horizontal="center" vertical="center"/>
    </xf>
    <xf numFmtId="38" fontId="31" fillId="5" borderId="60" xfId="3" applyFont="1" applyFill="1" applyBorder="1" applyAlignment="1">
      <alignment horizontal="center" vertical="center"/>
    </xf>
    <xf numFmtId="38" fontId="31" fillId="5" borderId="1" xfId="3" applyFont="1" applyFill="1" applyBorder="1" applyAlignment="1">
      <alignment horizontal="center" vertical="center"/>
    </xf>
    <xf numFmtId="0" fontId="31" fillId="4" borderId="1" xfId="6" applyFont="1" applyFill="1" applyBorder="1" applyAlignment="1">
      <alignment vertical="center" shrinkToFit="1"/>
    </xf>
    <xf numFmtId="38" fontId="31" fillId="4" borderId="1" xfId="3" applyFont="1" applyFill="1" applyBorder="1" applyAlignment="1">
      <alignment vertical="center" shrinkToFit="1"/>
    </xf>
    <xf numFmtId="49" fontId="31" fillId="4" borderId="1" xfId="6" applyNumberFormat="1" applyFont="1" applyFill="1" applyBorder="1" applyAlignment="1" applyProtection="1">
      <alignment vertical="center" shrinkToFit="1"/>
      <protection locked="0"/>
    </xf>
    <xf numFmtId="38" fontId="32" fillId="0" borderId="4" xfId="3" applyFont="1" applyBorder="1" applyAlignment="1">
      <alignment horizontal="right" vertical="center" shrinkToFit="1"/>
    </xf>
    <xf numFmtId="49" fontId="31" fillId="4" borderId="2" xfId="6" applyNumberFormat="1" applyFont="1" applyFill="1" applyBorder="1" applyAlignment="1" applyProtection="1">
      <alignment vertical="center" shrinkToFit="1"/>
      <protection locked="0"/>
    </xf>
    <xf numFmtId="49" fontId="31" fillId="4" borderId="6" xfId="6" applyNumberFormat="1" applyFont="1" applyFill="1" applyBorder="1" applyAlignment="1" applyProtection="1">
      <alignment vertical="center" shrinkToFit="1"/>
      <protection locked="0"/>
    </xf>
    <xf numFmtId="49" fontId="31" fillId="4" borderId="60" xfId="6" applyNumberFormat="1" applyFont="1" applyFill="1" applyBorder="1" applyAlignment="1" applyProtection="1">
      <alignment vertical="center" shrinkToFit="1"/>
      <protection locked="0"/>
    </xf>
    <xf numFmtId="9" fontId="37" fillId="6" borderId="1" xfId="5" applyFont="1" applyFill="1" applyBorder="1" applyAlignment="1">
      <alignment horizontal="center" vertical="center"/>
    </xf>
    <xf numFmtId="38" fontId="37" fillId="0" borderId="2" xfId="3" applyFont="1" applyBorder="1" applyAlignment="1">
      <alignment horizontal="right" vertical="center"/>
    </xf>
    <xf numFmtId="38" fontId="37" fillId="0" borderId="6" xfId="3" applyFont="1" applyBorder="1" applyAlignment="1">
      <alignment horizontal="right" vertical="center"/>
    </xf>
    <xf numFmtId="38" fontId="37" fillId="0" borderId="60" xfId="3" applyFont="1" applyBorder="1" applyAlignment="1">
      <alignment horizontal="right" vertical="center"/>
    </xf>
    <xf numFmtId="38" fontId="47" fillId="7" borderId="2" xfId="3" applyFont="1" applyFill="1" applyBorder="1" applyAlignment="1">
      <alignment horizontal="center" vertical="center"/>
    </xf>
    <xf numFmtId="38" fontId="47" fillId="7" borderId="6" xfId="3" applyFont="1" applyFill="1" applyBorder="1" applyAlignment="1">
      <alignment horizontal="center" vertical="center"/>
    </xf>
    <xf numFmtId="38" fontId="47" fillId="7" borderId="60" xfId="3" applyFont="1" applyFill="1" applyBorder="1" applyAlignment="1">
      <alignment horizontal="center" vertical="center"/>
    </xf>
    <xf numFmtId="38" fontId="37" fillId="4" borderId="1" xfId="3" applyFont="1" applyFill="1" applyBorder="1">
      <alignment vertical="center"/>
    </xf>
    <xf numFmtId="38" fontId="37" fillId="6" borderId="1" xfId="3" applyFont="1" applyFill="1" applyBorder="1" applyAlignment="1">
      <alignment horizontal="center" vertical="center"/>
    </xf>
    <xf numFmtId="38" fontId="46" fillId="0" borderId="1" xfId="3" applyFont="1" applyBorder="1" applyAlignment="1">
      <alignment horizontal="left" vertical="center" wrapText="1"/>
    </xf>
    <xf numFmtId="38" fontId="47" fillId="6" borderId="2" xfId="3" applyFont="1" applyFill="1" applyBorder="1" applyAlignment="1">
      <alignment horizontal="center" vertical="center"/>
    </xf>
    <xf numFmtId="38" fontId="47" fillId="6" borderId="6" xfId="3" applyFont="1" applyFill="1" applyBorder="1" applyAlignment="1">
      <alignment horizontal="center" vertical="center"/>
    </xf>
    <xf numFmtId="38" fontId="47" fillId="6" borderId="60" xfId="3" applyFont="1" applyFill="1" applyBorder="1" applyAlignment="1">
      <alignment horizontal="center" vertical="center"/>
    </xf>
    <xf numFmtId="38" fontId="37" fillId="5" borderId="65" xfId="3" applyFont="1" applyFill="1" applyBorder="1" applyAlignment="1">
      <alignment horizontal="center" vertical="center"/>
    </xf>
    <xf numFmtId="38" fontId="37" fillId="5" borderId="66" xfId="3" applyFont="1" applyFill="1" applyBorder="1" applyAlignment="1">
      <alignment horizontal="center" vertical="center"/>
    </xf>
    <xf numFmtId="38" fontId="37" fillId="5" borderId="67" xfId="3" applyFont="1" applyFill="1" applyBorder="1" applyAlignment="1">
      <alignment horizontal="center" vertical="center"/>
    </xf>
    <xf numFmtId="38" fontId="37" fillId="5" borderId="68" xfId="3" applyFont="1" applyFill="1" applyBorder="1" applyAlignment="1">
      <alignment horizontal="center" vertical="center"/>
    </xf>
    <xf numFmtId="38" fontId="37" fillId="5" borderId="61" xfId="3" applyFont="1" applyFill="1" applyBorder="1" applyAlignment="1">
      <alignment horizontal="center" vertical="center"/>
    </xf>
    <xf numFmtId="38" fontId="37" fillId="5" borderId="69" xfId="3" applyFont="1" applyFill="1" applyBorder="1" applyAlignment="1">
      <alignment horizontal="center" vertical="center"/>
    </xf>
    <xf numFmtId="38" fontId="40" fillId="5" borderId="1" xfId="3" applyFont="1" applyFill="1" applyBorder="1" applyAlignment="1">
      <alignment horizontal="center" vertical="center" wrapText="1" shrinkToFit="1"/>
    </xf>
    <xf numFmtId="38" fontId="31" fillId="4" borderId="1" xfId="3" applyFont="1" applyFill="1" applyBorder="1">
      <alignment vertical="center"/>
    </xf>
    <xf numFmtId="0" fontId="33" fillId="4" borderId="1" xfId="4" applyFont="1" applyFill="1" applyBorder="1" applyAlignment="1">
      <alignment vertical="center"/>
    </xf>
    <xf numFmtId="0" fontId="3" fillId="2" borderId="0" xfId="0" applyFont="1" applyFill="1" applyAlignment="1" applyProtection="1">
      <alignment horizontal="left" vertical="center"/>
      <protection locked="0"/>
    </xf>
    <xf numFmtId="0" fontId="11" fillId="3" borderId="16" xfId="0" applyFont="1" applyFill="1" applyBorder="1" applyAlignment="1" applyProtection="1">
      <alignment horizontal="center" vertical="center"/>
    </xf>
    <xf numFmtId="0" fontId="11" fillId="3" borderId="17"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18" xfId="0" applyFont="1" applyFill="1" applyBorder="1" applyAlignment="1" applyProtection="1">
      <alignment horizontal="left" vertical="top"/>
    </xf>
    <xf numFmtId="0" fontId="7" fillId="3" borderId="32" xfId="0" applyFont="1" applyFill="1" applyBorder="1" applyAlignment="1" applyProtection="1">
      <alignment horizontal="left" vertical="top"/>
    </xf>
    <xf numFmtId="0" fontId="7" fillId="3" borderId="19" xfId="0" applyFont="1" applyFill="1" applyBorder="1" applyAlignment="1" applyProtection="1">
      <alignment horizontal="left" vertical="top"/>
    </xf>
    <xf numFmtId="0" fontId="8" fillId="0" borderId="32"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31" fontId="7" fillId="0" borderId="6" xfId="0" applyNumberFormat="1" applyFont="1" applyBorder="1" applyAlignment="1" applyProtection="1">
      <alignment horizontal="left" vertical="center"/>
      <protection locked="0"/>
    </xf>
    <xf numFmtId="31" fontId="7" fillId="0" borderId="11" xfId="0" applyNumberFormat="1" applyFont="1" applyBorder="1" applyAlignment="1" applyProtection="1">
      <alignment horizontal="left" vertical="center"/>
      <protection locked="0"/>
    </xf>
    <xf numFmtId="0" fontId="12" fillId="0" borderId="7" xfId="0" applyFont="1" applyFill="1" applyBorder="1" applyAlignment="1" applyProtection="1">
      <alignment horizontal="left" vertical="center"/>
    </xf>
    <xf numFmtId="0" fontId="8" fillId="0" borderId="29"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49" fillId="0" borderId="6"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7" fillId="3" borderId="2" xfId="0" applyFont="1" applyFill="1" applyBorder="1" applyAlignment="1" applyProtection="1">
      <alignment horizontal="left" vertical="top"/>
    </xf>
    <xf numFmtId="0" fontId="7" fillId="3" borderId="11" xfId="0" applyFont="1" applyFill="1" applyBorder="1" applyAlignment="1" applyProtection="1">
      <alignment horizontal="left" vertical="top"/>
    </xf>
    <xf numFmtId="0" fontId="12" fillId="0" borderId="8"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9" xfId="0" applyFont="1" applyBorder="1" applyAlignment="1" applyProtection="1">
      <alignment horizontal="center" vertical="center"/>
    </xf>
    <xf numFmtId="0" fontId="7" fillId="3" borderId="28"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7" fillId="3" borderId="31" xfId="0" applyFont="1" applyFill="1" applyBorder="1" applyAlignment="1" applyProtection="1">
      <alignment horizontal="left" vertical="top"/>
    </xf>
    <xf numFmtId="0" fontId="7" fillId="3" borderId="6" xfId="0" applyFont="1" applyFill="1" applyBorder="1" applyAlignment="1" applyProtection="1">
      <alignment horizontal="left" vertical="top"/>
    </xf>
  </cellXfs>
  <cellStyles count="7">
    <cellStyle name="パーセント 2" xfId="5" xr:uid="{4BB6B668-BB44-45A0-9562-E6E1E536B6E6}"/>
    <cellStyle name="ハイパーリンク" xfId="1" builtinId="8"/>
    <cellStyle name="桁区切り 2" xfId="3" xr:uid="{C047DC78-8059-420A-B947-36877BD5B822}"/>
    <cellStyle name="標準" xfId="0" builtinId="0"/>
    <cellStyle name="標準 2" xfId="2" xr:uid="{DDF59B90-1EC5-4DD0-981B-1F0670E6A1BE}"/>
    <cellStyle name="標準 2 2" xfId="6" xr:uid="{C96CFDF4-7507-4129-9FBF-A1C87B65D788}"/>
    <cellStyle name="標準 3" xfId="4" xr:uid="{BEF62773-50A0-4E5A-942F-202752EC10B8}"/>
  </cellStyles>
  <dxfs count="0"/>
  <tableStyles count="0" defaultTableStyle="TableStyleMedium9" defaultPivotStyle="PivotStyleLight16"/>
  <colors>
    <mruColors>
      <color rgb="FFDD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41852</xdr:colOff>
      <xdr:row>7</xdr:row>
      <xdr:rowOff>226339</xdr:rowOff>
    </xdr:from>
    <xdr:to>
      <xdr:col>3</xdr:col>
      <xdr:colOff>18761</xdr:colOff>
      <xdr:row>7</xdr:row>
      <xdr:rowOff>226339</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V="1">
          <a:off x="4982152" y="3414039"/>
          <a:ext cx="383309" cy="0"/>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118052</xdr:colOff>
      <xdr:row>11</xdr:row>
      <xdr:rowOff>537152</xdr:rowOff>
    </xdr:from>
    <xdr:to>
      <xdr:col>5</xdr:col>
      <xdr:colOff>5765</xdr:colOff>
      <xdr:row>11</xdr:row>
      <xdr:rowOff>537489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7401502" y="5915602"/>
          <a:ext cx="637013" cy="337"/>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3350202</xdr:colOff>
      <xdr:row>7</xdr:row>
      <xdr:rowOff>1137565</xdr:rowOff>
    </xdr:from>
    <xdr:to>
      <xdr:col>2</xdr:col>
      <xdr:colOff>407372</xdr:colOff>
      <xdr:row>10</xdr:row>
      <xdr:rowOff>-1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4709102" y="4179215"/>
          <a:ext cx="638570" cy="456284"/>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2045277</xdr:colOff>
      <xdr:row>8</xdr:row>
      <xdr:rowOff>841375</xdr:rowOff>
    </xdr:from>
    <xdr:to>
      <xdr:col>7</xdr:col>
      <xdr:colOff>2080455</xdr:colOff>
      <xdr:row>10</xdr:row>
      <xdr:rowOff>16213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V="1">
          <a:off x="12192577" y="4403725"/>
          <a:ext cx="35178" cy="247988"/>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56573</xdr:colOff>
      <xdr:row>4</xdr:row>
      <xdr:rowOff>360554</xdr:rowOff>
    </xdr:from>
    <xdr:to>
      <xdr:col>6</xdr:col>
      <xdr:colOff>365094</xdr:colOff>
      <xdr:row>4</xdr:row>
      <xdr:rowOff>360554</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4996873" y="2437004"/>
          <a:ext cx="5134521" cy="0"/>
        </a:xfrm>
        <a:prstGeom prst="straightConnector1">
          <a:avLst/>
        </a:prstGeom>
        <a:ln w="57150">
          <a:solidFill>
            <a:srgbClr val="00B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41852</xdr:colOff>
      <xdr:row>0</xdr:row>
      <xdr:rowOff>57727</xdr:rowOff>
    </xdr:from>
    <xdr:to>
      <xdr:col>7</xdr:col>
      <xdr:colOff>4441399</xdr:colOff>
      <xdr:row>0</xdr:row>
      <xdr:rowOff>588818</xdr:rowOff>
    </xdr:to>
    <xdr:sp macro="" textlink="">
      <xdr:nvSpPr>
        <xdr:cNvPr id="7" name="テキスト ボックス 2">
          <a:extLst>
            <a:ext uri="{FF2B5EF4-FFF2-40B4-BE49-F238E27FC236}">
              <a16:creationId xmlns:a16="http://schemas.microsoft.com/office/drawing/2014/main" id="{00000000-0008-0000-0000-000007000000}"/>
            </a:ext>
          </a:extLst>
        </xdr:cNvPr>
        <xdr:cNvSpPr txBox="1">
          <a:spLocks noChangeArrowheads="1"/>
        </xdr:cNvSpPr>
      </xdr:nvSpPr>
      <xdr:spPr bwMode="auto">
        <a:xfrm>
          <a:off x="10189152" y="57727"/>
          <a:ext cx="4399547" cy="531091"/>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ts val="1200"/>
            </a:lnSpc>
            <a:spcAft>
              <a:spcPts val="0"/>
            </a:spcAft>
          </a:pP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※細枠内：事業内容の検討にあたっての準備のための項目です。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太枠内：申請画面で実際にご入力いただく項目です。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（ご提出は任意です。ご提出いただいた場合は審査の参考資料とします）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34923</xdr:colOff>
      <xdr:row>0</xdr:row>
      <xdr:rowOff>857250</xdr:rowOff>
    </xdr:from>
    <xdr:to>
      <xdr:col>10</xdr:col>
      <xdr:colOff>1828798</xdr:colOff>
      <xdr:row>6</xdr:row>
      <xdr:rowOff>0</xdr:rowOff>
    </xdr:to>
    <xdr:grpSp>
      <xdr:nvGrpSpPr>
        <xdr:cNvPr id="8" name="グループ化 8">
          <a:extLst>
            <a:ext uri="{FF2B5EF4-FFF2-40B4-BE49-F238E27FC236}">
              <a16:creationId xmlns:a16="http://schemas.microsoft.com/office/drawing/2014/main" id="{00000000-0008-0000-0000-000008000000}"/>
            </a:ext>
          </a:extLst>
        </xdr:cNvPr>
        <xdr:cNvGrpSpPr>
          <a:grpSpLocks/>
        </xdr:cNvGrpSpPr>
      </xdr:nvGrpSpPr>
      <xdr:grpSpPr bwMode="auto">
        <a:xfrm>
          <a:off x="14432712" y="857250"/>
          <a:ext cx="3076843" cy="2090487"/>
          <a:chOff x="5063904" y="4469312"/>
          <a:chExt cx="3952408" cy="1596154"/>
        </a:xfrm>
      </xdr:grpSpPr>
      <xdr:sp macro="" textlink="">
        <xdr:nvSpPr>
          <xdr:cNvPr id="9" name="角丸四角形吹き出し 3">
            <a:extLst>
              <a:ext uri="{FF2B5EF4-FFF2-40B4-BE49-F238E27FC236}">
                <a16:creationId xmlns:a16="http://schemas.microsoft.com/office/drawing/2014/main" id="{00000000-0008-0000-0000-000009000000}"/>
              </a:ext>
            </a:extLst>
          </xdr:cNvPr>
          <xdr:cNvSpPr/>
        </xdr:nvSpPr>
        <xdr:spPr>
          <a:xfrm>
            <a:off x="5528358" y="4469312"/>
            <a:ext cx="3487954" cy="1596154"/>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以下の</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点について、社会的背景や解決したい課題を踏まえて</a:t>
            </a:r>
            <a:r>
              <a:rPr lang="en-US" altLang="ja-JP" sz="1100">
                <a:solidFill>
                  <a:sysClr val="windowText" lastClr="000000"/>
                </a:solidFill>
                <a:effectLst/>
                <a:latin typeface="+mn-lt"/>
                <a:ea typeface="+mn-ea"/>
                <a:cs typeface="+mn-cs"/>
              </a:rPr>
              <a:t>350</a:t>
            </a:r>
            <a:r>
              <a:rPr lang="ja-JP" altLang="ja-JP" sz="1100">
                <a:solidFill>
                  <a:sysClr val="windowText" lastClr="000000"/>
                </a:solidFill>
                <a:effectLst/>
                <a:latin typeface="+mn-lt"/>
                <a:ea typeface="+mn-ea"/>
                <a:cs typeface="+mn-cs"/>
              </a:rPr>
              <a:t>文字以内で記入してください。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．本事業の実施によって団体が実現しようとすること</a:t>
            </a:r>
          </a:p>
          <a:p>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．本事業の実施によって期待される波及効果</a:t>
            </a:r>
            <a:endParaRPr lang="ja-JP" altLang="en-US" sz="1100" b="0" i="0">
              <a:solidFill>
                <a:sysClr val="windowText" lastClr="000000"/>
              </a:solidFill>
              <a:effectLst/>
              <a:latin typeface="+mn-lt"/>
              <a:ea typeface="+mn-ea"/>
              <a:cs typeface="+mn-cs"/>
            </a:endParaRPr>
          </a:p>
        </xdr:txBody>
      </xdr:sp>
      <xdr:cxnSp macro="">
        <xdr:nvCxnSpPr>
          <xdr:cNvPr id="10" name="直線コネクタ 9">
            <a:extLst>
              <a:ext uri="{FF2B5EF4-FFF2-40B4-BE49-F238E27FC236}">
                <a16:creationId xmlns:a16="http://schemas.microsoft.com/office/drawing/2014/main" id="{00000000-0008-0000-0000-00000A000000}"/>
              </a:ext>
            </a:extLst>
          </xdr:cNvPr>
          <xdr:cNvCxnSpPr>
            <a:stCxn id="9" idx="1"/>
          </xdr:cNvCxnSpPr>
        </xdr:nvCxnSpPr>
        <xdr:spPr>
          <a:xfrm flipH="1">
            <a:off x="5063904" y="5269743"/>
            <a:ext cx="464453" cy="32958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8</xdr:col>
      <xdr:colOff>0</xdr:colOff>
      <xdr:row>9</xdr:row>
      <xdr:rowOff>165100</xdr:rowOff>
    </xdr:from>
    <xdr:to>
      <xdr:col>11</xdr:col>
      <xdr:colOff>95249</xdr:colOff>
      <xdr:row>11</xdr:row>
      <xdr:rowOff>2800350</xdr:rowOff>
    </xdr:to>
    <xdr:grpSp>
      <xdr:nvGrpSpPr>
        <xdr:cNvPr id="11" name="グループ化 15">
          <a:extLst>
            <a:ext uri="{FF2B5EF4-FFF2-40B4-BE49-F238E27FC236}">
              <a16:creationId xmlns:a16="http://schemas.microsoft.com/office/drawing/2014/main" id="{00000000-0008-0000-0000-00000B000000}"/>
            </a:ext>
          </a:extLst>
        </xdr:cNvPr>
        <xdr:cNvGrpSpPr>
          <a:grpSpLocks/>
        </xdr:cNvGrpSpPr>
      </xdr:nvGrpSpPr>
      <xdr:grpSpPr bwMode="auto">
        <a:xfrm>
          <a:off x="14397789" y="4556626"/>
          <a:ext cx="3203407" cy="3607803"/>
          <a:chOff x="4766342" y="4532782"/>
          <a:chExt cx="4396795" cy="7155677"/>
        </a:xfrm>
      </xdr:grpSpPr>
      <xdr:sp macro="" textlink="">
        <xdr:nvSpPr>
          <xdr:cNvPr id="12" name="角丸四角形吹き出し 3">
            <a:extLst>
              <a:ext uri="{FF2B5EF4-FFF2-40B4-BE49-F238E27FC236}">
                <a16:creationId xmlns:a16="http://schemas.microsoft.com/office/drawing/2014/main" id="{00000000-0008-0000-0000-00000C000000}"/>
              </a:ext>
            </a:extLst>
          </xdr:cNvPr>
          <xdr:cNvSpPr/>
        </xdr:nvSpPr>
        <xdr:spPr>
          <a:xfrm>
            <a:off x="5413370" y="4532782"/>
            <a:ext cx="3749767" cy="715567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0" i="0">
                <a:solidFill>
                  <a:sysClr val="windowText" lastClr="000000"/>
                </a:solidFill>
                <a:effectLst/>
                <a:latin typeface="+mn-lt"/>
                <a:ea typeface="+mn-ea"/>
                <a:cs typeface="+mn-cs"/>
              </a:rPr>
              <a:t>事業目的を将来実現するための事業目標として、以下の</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点を明確に</a:t>
            </a:r>
            <a:r>
              <a:rPr lang="en-US" altLang="ja-JP" sz="1100" b="0" i="0">
                <a:solidFill>
                  <a:sysClr val="windowText" lastClr="000000"/>
                </a:solidFill>
                <a:effectLst/>
                <a:latin typeface="+mn-lt"/>
                <a:ea typeface="+mn-ea"/>
                <a:cs typeface="+mn-cs"/>
              </a:rPr>
              <a:t>700</a:t>
            </a:r>
            <a:r>
              <a:rPr lang="ja-JP" altLang="ja-JP" sz="1100" b="0" i="0">
                <a:solidFill>
                  <a:sysClr val="windowText" lastClr="000000"/>
                </a:solidFill>
                <a:effectLst/>
                <a:latin typeface="+mn-lt"/>
                <a:ea typeface="+mn-ea"/>
                <a:cs typeface="+mn-cs"/>
              </a:rPr>
              <a:t>字以内で記入してください。</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年後の事業完了時点の到達目標として、何をどういう状態にするのか？　例えば、受益者にもたらされる状態や当初からの変化</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）の事業成果を測定する際の根拠</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（どのように確認するのか？　数値目標がある場合、どのような方法で成果測定するのか？）</a:t>
            </a:r>
            <a:endParaRPr lang="ja-JP" altLang="ja-JP">
              <a:solidFill>
                <a:sysClr val="windowText" lastClr="000000"/>
              </a:solidFill>
              <a:effectLst/>
            </a:endParaRPr>
          </a:p>
          <a:p>
            <a:pPr>
              <a:lnSpc>
                <a:spcPts val="1300"/>
              </a:lnSpc>
            </a:pPr>
            <a:endParaRPr lang="ja-JP" altLang="en-US" sz="1100" b="0" i="0">
              <a:solidFill>
                <a:schemeClr val="tx1"/>
              </a:solidFill>
              <a:effectLst/>
              <a:latin typeface="+mn-lt"/>
              <a:ea typeface="+mn-ea"/>
              <a:cs typeface="+mn-cs"/>
            </a:endParaRPr>
          </a:p>
        </xdr:txBody>
      </xdr:sp>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flipV="1">
            <a:off x="4766342" y="4812958"/>
            <a:ext cx="592351" cy="33154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254000</xdr:colOff>
      <xdr:row>11</xdr:row>
      <xdr:rowOff>0</xdr:rowOff>
    </xdr:from>
    <xdr:to>
      <xdr:col>2</xdr:col>
      <xdr:colOff>19050</xdr:colOff>
      <xdr:row>27</xdr:row>
      <xdr:rowOff>6350</xdr:rowOff>
    </xdr:to>
    <xdr:grpSp>
      <xdr:nvGrpSpPr>
        <xdr:cNvPr id="14" name="グループ化 26">
          <a:extLst>
            <a:ext uri="{FF2B5EF4-FFF2-40B4-BE49-F238E27FC236}">
              <a16:creationId xmlns:a16="http://schemas.microsoft.com/office/drawing/2014/main" id="{00000000-0008-0000-0000-00000E000000}"/>
            </a:ext>
          </a:extLst>
        </xdr:cNvPr>
        <xdr:cNvGrpSpPr>
          <a:grpSpLocks/>
        </xdr:cNvGrpSpPr>
      </xdr:nvGrpSpPr>
      <xdr:grpSpPr bwMode="auto">
        <a:xfrm>
          <a:off x="254000" y="5364079"/>
          <a:ext cx="4607761" cy="6302876"/>
          <a:chOff x="4793635" y="2843790"/>
          <a:chExt cx="3649435" cy="4626346"/>
        </a:xfrm>
      </xdr:grpSpPr>
      <xdr:sp macro="" textlink="">
        <xdr:nvSpPr>
          <xdr:cNvPr id="15" name="角丸四角形吹き出し 3">
            <a:extLst>
              <a:ext uri="{FF2B5EF4-FFF2-40B4-BE49-F238E27FC236}">
                <a16:creationId xmlns:a16="http://schemas.microsoft.com/office/drawing/2014/main" id="{00000000-0008-0000-0000-00000F000000}"/>
              </a:ext>
            </a:extLst>
          </xdr:cNvPr>
          <xdr:cNvSpPr/>
        </xdr:nvSpPr>
        <xdr:spPr>
          <a:xfrm>
            <a:off x="4793635" y="5426405"/>
            <a:ext cx="3649435" cy="204373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助成金を使って行う事業・活動の内容を</a:t>
            </a:r>
            <a:r>
              <a:rPr lang="en-US" altLang="ja-JP" sz="1100">
                <a:solidFill>
                  <a:sysClr val="windowText" lastClr="000000"/>
                </a:solidFill>
                <a:effectLst/>
                <a:latin typeface="+mn-lt"/>
                <a:ea typeface="+mn-ea"/>
                <a:cs typeface="+mn-cs"/>
              </a:rPr>
              <a:t>700</a:t>
            </a:r>
            <a:r>
              <a:rPr lang="ja-JP" altLang="ja-JP" sz="1100">
                <a:solidFill>
                  <a:sysClr val="windowText" lastClr="000000"/>
                </a:solidFill>
                <a:effectLst/>
                <a:latin typeface="+mn-lt"/>
                <a:ea typeface="+mn-ea"/>
                <a:cs typeface="+mn-cs"/>
              </a:rPr>
              <a:t>文字以内で記入してください。どこで、いつ、誰を対象に何を行うのかが明確にわかるよう、記入例をご参照のうえ、必要項目すべてについて記入して下さい。具体的な数字も含めて記入して下さい。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番号の振り方等の体裁は、記入例に必ず従ってください。</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などの英数字、英文字は</a:t>
            </a:r>
            <a:r>
              <a:rPr lang="ja-JP" altLang="ja-JP" sz="1100" b="1">
                <a:solidFill>
                  <a:sysClr val="windowText" lastClr="000000"/>
                </a:solidFill>
                <a:effectLst/>
                <a:latin typeface="+mn-lt"/>
                <a:ea typeface="+mn-ea"/>
                <a:cs typeface="+mn-cs"/>
              </a:rPr>
              <a:t>半角</a:t>
            </a:r>
            <a:r>
              <a:rPr lang="ja-JP" altLang="ja-JP" sz="1100">
                <a:solidFill>
                  <a:sysClr val="windowText" lastClr="000000"/>
                </a:solidFill>
                <a:effectLst/>
                <a:latin typeface="+mn-lt"/>
                <a:ea typeface="+mn-ea"/>
                <a:cs typeface="+mn-cs"/>
              </a:rPr>
              <a:t>で、「．」「～」「：」「（）」などの記号は</a:t>
            </a:r>
            <a:r>
              <a:rPr lang="ja-JP" altLang="ja-JP" sz="1100" b="1">
                <a:solidFill>
                  <a:sysClr val="windowText" lastClr="000000"/>
                </a:solidFill>
                <a:effectLst/>
                <a:latin typeface="+mn-lt"/>
                <a:ea typeface="+mn-ea"/>
                <a:cs typeface="+mn-cs"/>
              </a:rPr>
              <a:t>全角</a:t>
            </a:r>
            <a:r>
              <a:rPr lang="ja-JP" altLang="ja-JP" sz="1100">
                <a:solidFill>
                  <a:sysClr val="windowText" lastClr="000000"/>
                </a:solidFill>
                <a:effectLst/>
                <a:latin typeface="+mn-lt"/>
                <a:ea typeface="+mn-ea"/>
                <a:cs typeface="+mn-cs"/>
              </a:rPr>
              <a:t>でご記入ください。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該当する項目はすべてご記入ください。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en-US" altLang="ja-JP" sz="1100">
                <a:solidFill>
                  <a:schemeClr val="lt1"/>
                </a:solidFill>
                <a:effectLst/>
                <a:latin typeface="+mn-lt"/>
                <a:ea typeface="+mn-ea"/>
                <a:cs typeface="+mn-cs"/>
              </a:rPr>
              <a:t> </a:t>
            </a:r>
            <a:endParaRPr lang="ja-JP" altLang="ja-JP" sz="1100">
              <a:solidFill>
                <a:schemeClr val="lt1"/>
              </a:solidFill>
              <a:effectLst/>
              <a:latin typeface="+mn-lt"/>
              <a:ea typeface="+mn-ea"/>
              <a:cs typeface="+mn-cs"/>
            </a:endParaRPr>
          </a:p>
          <a:p>
            <a:endParaRPr lang="ja-JP" altLang="en-US" sz="1100" b="0" i="0">
              <a:solidFill>
                <a:schemeClr val="tx1"/>
              </a:solidFill>
              <a:effectLst/>
              <a:latin typeface="+mn-lt"/>
              <a:ea typeface="+mn-ea"/>
              <a:cs typeface="+mn-cs"/>
            </a:endParaRPr>
          </a:p>
        </xdr:txBody>
      </xdr: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5121894" y="2843790"/>
            <a:ext cx="601807" cy="2732681"/>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41852</xdr:colOff>
      <xdr:row>7</xdr:row>
      <xdr:rowOff>226339</xdr:rowOff>
    </xdr:from>
    <xdr:to>
      <xdr:col>3</xdr:col>
      <xdr:colOff>18761</xdr:colOff>
      <xdr:row>7</xdr:row>
      <xdr:rowOff>226339</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flipV="1">
          <a:off x="4982152" y="4061739"/>
          <a:ext cx="383309" cy="0"/>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118052</xdr:colOff>
      <xdr:row>11</xdr:row>
      <xdr:rowOff>524452</xdr:rowOff>
    </xdr:from>
    <xdr:to>
      <xdr:col>5</xdr:col>
      <xdr:colOff>5765</xdr:colOff>
      <xdr:row>11</xdr:row>
      <xdr:rowOff>524789</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7401502" y="7712652"/>
          <a:ext cx="637013" cy="337"/>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3350202</xdr:colOff>
      <xdr:row>7</xdr:row>
      <xdr:rowOff>1143915</xdr:rowOff>
    </xdr:from>
    <xdr:to>
      <xdr:col>2</xdr:col>
      <xdr:colOff>407372</xdr:colOff>
      <xdr:row>10</xdr:row>
      <xdr:rowOff>28</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4709102" y="4979315"/>
          <a:ext cx="638570" cy="1688213"/>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2045277</xdr:colOff>
      <xdr:row>8</xdr:row>
      <xdr:rowOff>739775</xdr:rowOff>
    </xdr:from>
    <xdr:to>
      <xdr:col>7</xdr:col>
      <xdr:colOff>2048164</xdr:colOff>
      <xdr:row>10</xdr:row>
      <xdr:rowOff>16438</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12192577" y="5762625"/>
          <a:ext cx="2887" cy="921313"/>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56573</xdr:colOff>
      <xdr:row>4</xdr:row>
      <xdr:rowOff>360554</xdr:rowOff>
    </xdr:from>
    <xdr:to>
      <xdr:col>6</xdr:col>
      <xdr:colOff>365094</xdr:colOff>
      <xdr:row>4</xdr:row>
      <xdr:rowOff>360554</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4996873" y="2633854"/>
          <a:ext cx="5134521" cy="0"/>
        </a:xfrm>
        <a:prstGeom prst="straightConnector1">
          <a:avLst/>
        </a:prstGeom>
        <a:ln w="57150">
          <a:solidFill>
            <a:srgbClr val="00B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41852</xdr:colOff>
      <xdr:row>0</xdr:row>
      <xdr:rowOff>57727</xdr:rowOff>
    </xdr:from>
    <xdr:to>
      <xdr:col>7</xdr:col>
      <xdr:colOff>4441399</xdr:colOff>
      <xdr:row>0</xdr:row>
      <xdr:rowOff>588818</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a:spLocks noChangeArrowheads="1"/>
        </xdr:cNvSpPr>
      </xdr:nvSpPr>
      <xdr:spPr bwMode="auto">
        <a:xfrm>
          <a:off x="10189152" y="57727"/>
          <a:ext cx="4399547" cy="531091"/>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ts val="1200"/>
            </a:lnSpc>
            <a:spcAft>
              <a:spcPts val="0"/>
            </a:spcAft>
          </a:pP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※細枠内：事業内容の検討にあたっての準備のための項目です。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太枠内：申請画面で実際にご入力いただく項目です。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（ご提出は任意です。ご提出いただいた場合は審査の参考資料とします）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63500</xdr:colOff>
      <xdr:row>1</xdr:row>
      <xdr:rowOff>0</xdr:rowOff>
    </xdr:from>
    <xdr:to>
      <xdr:col>11</xdr:col>
      <xdr:colOff>0</xdr:colOff>
      <xdr:row>6</xdr:row>
      <xdr:rowOff>69850</xdr:rowOff>
    </xdr:to>
    <xdr:grpSp>
      <xdr:nvGrpSpPr>
        <xdr:cNvPr id="8" name="グループ化 7">
          <a:extLst>
            <a:ext uri="{FF2B5EF4-FFF2-40B4-BE49-F238E27FC236}">
              <a16:creationId xmlns:a16="http://schemas.microsoft.com/office/drawing/2014/main" id="{00000000-0008-0000-0100-000008000000}"/>
            </a:ext>
          </a:extLst>
        </xdr:cNvPr>
        <xdr:cNvGrpSpPr>
          <a:grpSpLocks/>
        </xdr:cNvGrpSpPr>
      </xdr:nvGrpSpPr>
      <xdr:grpSpPr bwMode="auto">
        <a:xfrm>
          <a:off x="14478747" y="708212"/>
          <a:ext cx="3056218" cy="2669614"/>
          <a:chOff x="5097087" y="4532782"/>
          <a:chExt cx="3952407" cy="1596154"/>
        </a:xfrm>
      </xdr:grpSpPr>
      <xdr:sp macro="" textlink="">
        <xdr:nvSpPr>
          <xdr:cNvPr id="9" name="角丸四角形吹き出し 3">
            <a:extLst>
              <a:ext uri="{FF2B5EF4-FFF2-40B4-BE49-F238E27FC236}">
                <a16:creationId xmlns:a16="http://schemas.microsoft.com/office/drawing/2014/main" id="{00000000-0008-0000-0100-000009000000}"/>
              </a:ext>
            </a:extLst>
          </xdr:cNvPr>
          <xdr:cNvSpPr/>
        </xdr:nvSpPr>
        <xdr:spPr>
          <a:xfrm>
            <a:off x="5561540" y="4532782"/>
            <a:ext cx="3487954" cy="1596154"/>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以下の</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点について、社会的背景や解決したい課題を踏まえて</a:t>
            </a:r>
            <a:r>
              <a:rPr lang="en-US" altLang="ja-JP" sz="1100">
                <a:solidFill>
                  <a:sysClr val="windowText" lastClr="000000"/>
                </a:solidFill>
                <a:effectLst/>
                <a:latin typeface="+mn-lt"/>
                <a:ea typeface="+mn-ea"/>
                <a:cs typeface="+mn-cs"/>
              </a:rPr>
              <a:t>350</a:t>
            </a:r>
            <a:r>
              <a:rPr lang="ja-JP" altLang="ja-JP" sz="1100">
                <a:solidFill>
                  <a:sysClr val="windowText" lastClr="000000"/>
                </a:solidFill>
                <a:effectLst/>
                <a:latin typeface="+mn-lt"/>
                <a:ea typeface="+mn-ea"/>
                <a:cs typeface="+mn-cs"/>
              </a:rPr>
              <a:t>文字以内で記入してください。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．本事業の実施によって団体が実現しようとすること</a:t>
            </a:r>
          </a:p>
          <a:p>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．本事業の実施によって期待される波及効果</a:t>
            </a:r>
            <a:endParaRPr lang="ja-JP" altLang="en-US" sz="1100" b="0" i="0">
              <a:solidFill>
                <a:sysClr val="windowText" lastClr="000000"/>
              </a:solidFill>
              <a:effectLst/>
              <a:latin typeface="+mn-lt"/>
              <a:ea typeface="+mn-ea"/>
              <a:cs typeface="+mn-cs"/>
            </a:endParaRPr>
          </a:p>
        </xdr:txBody>
      </xdr:sp>
      <xdr:cxnSp macro="">
        <xdr:nvCxnSpPr>
          <xdr:cNvPr id="10" name="直線コネクタ 9">
            <a:extLst>
              <a:ext uri="{FF2B5EF4-FFF2-40B4-BE49-F238E27FC236}">
                <a16:creationId xmlns:a16="http://schemas.microsoft.com/office/drawing/2014/main" id="{00000000-0008-0000-0100-00000A000000}"/>
              </a:ext>
            </a:extLst>
          </xdr:cNvPr>
          <xdr:cNvCxnSpPr>
            <a:stCxn id="9" idx="1"/>
          </xdr:cNvCxnSpPr>
        </xdr:nvCxnSpPr>
        <xdr:spPr>
          <a:xfrm flipH="1">
            <a:off x="5097087" y="5333213"/>
            <a:ext cx="464453" cy="32958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8</xdr:col>
      <xdr:colOff>2987</xdr:colOff>
      <xdr:row>9</xdr:row>
      <xdr:rowOff>165100</xdr:rowOff>
    </xdr:from>
    <xdr:to>
      <xdr:col>11</xdr:col>
      <xdr:colOff>437029</xdr:colOff>
      <xdr:row>11</xdr:row>
      <xdr:rowOff>3204882</xdr:rowOff>
    </xdr:to>
    <xdr:grpSp>
      <xdr:nvGrpSpPr>
        <xdr:cNvPr id="11" name="グループ化 10">
          <a:extLst>
            <a:ext uri="{FF2B5EF4-FFF2-40B4-BE49-F238E27FC236}">
              <a16:creationId xmlns:a16="http://schemas.microsoft.com/office/drawing/2014/main" id="{00000000-0008-0000-0100-00000B000000}"/>
            </a:ext>
          </a:extLst>
        </xdr:cNvPr>
        <xdr:cNvGrpSpPr>
          <a:grpSpLocks/>
        </xdr:cNvGrpSpPr>
      </xdr:nvGrpSpPr>
      <xdr:grpSpPr bwMode="auto">
        <a:xfrm>
          <a:off x="14418234" y="6028018"/>
          <a:ext cx="3553760" cy="4357593"/>
          <a:chOff x="4766342" y="4532782"/>
          <a:chExt cx="4283154" cy="1961232"/>
        </a:xfrm>
      </xdr:grpSpPr>
      <xdr:sp macro="" textlink="">
        <xdr:nvSpPr>
          <xdr:cNvPr id="12" name="角丸四角形吹き出し 3">
            <a:extLst>
              <a:ext uri="{FF2B5EF4-FFF2-40B4-BE49-F238E27FC236}">
                <a16:creationId xmlns:a16="http://schemas.microsoft.com/office/drawing/2014/main" id="{00000000-0008-0000-0100-00000C000000}"/>
              </a:ext>
            </a:extLst>
          </xdr:cNvPr>
          <xdr:cNvSpPr/>
        </xdr:nvSpPr>
        <xdr:spPr>
          <a:xfrm>
            <a:off x="5413372" y="4532782"/>
            <a:ext cx="3636124" cy="196123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0" i="0">
                <a:solidFill>
                  <a:sysClr val="windowText" lastClr="000000"/>
                </a:solidFill>
                <a:effectLst/>
                <a:latin typeface="+mn-lt"/>
                <a:ea typeface="+mn-ea"/>
                <a:cs typeface="+mn-cs"/>
              </a:rPr>
              <a:t>事業目的を将来実現するための事業目標として、以下の</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点を明確に</a:t>
            </a:r>
            <a:r>
              <a:rPr lang="en-US" altLang="ja-JP" sz="1100" b="0" i="0">
                <a:solidFill>
                  <a:sysClr val="windowText" lastClr="000000"/>
                </a:solidFill>
                <a:effectLst/>
                <a:latin typeface="+mn-lt"/>
                <a:ea typeface="+mn-ea"/>
                <a:cs typeface="+mn-cs"/>
              </a:rPr>
              <a:t>700</a:t>
            </a:r>
            <a:r>
              <a:rPr lang="ja-JP" altLang="ja-JP" sz="1100" b="0" i="0">
                <a:solidFill>
                  <a:sysClr val="windowText" lastClr="000000"/>
                </a:solidFill>
                <a:effectLst/>
                <a:latin typeface="+mn-lt"/>
                <a:ea typeface="+mn-ea"/>
                <a:cs typeface="+mn-cs"/>
              </a:rPr>
              <a:t>字以内で記入してください。</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年後の事業完了時点の到達目標として、何をどういう状態にするのか？　例えば、受益者にもたらされる状態や当初からの変化</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）の事業成果を測定する際の根拠</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（どのように確認するのか？　数値目標がある場合、どのような方法で成果測定するのか？）</a:t>
            </a:r>
            <a:endParaRPr lang="ja-JP" altLang="ja-JP">
              <a:solidFill>
                <a:sysClr val="windowText" lastClr="000000"/>
              </a:solidFill>
              <a:effectLst/>
            </a:endParaRPr>
          </a:p>
          <a:p>
            <a:pPr>
              <a:lnSpc>
                <a:spcPts val="1300"/>
              </a:lnSpc>
            </a:pPr>
            <a:endParaRPr lang="ja-JP" altLang="en-US" sz="1100" b="0" i="0">
              <a:solidFill>
                <a:schemeClr val="tx1"/>
              </a:solidFill>
              <a:effectLst/>
              <a:latin typeface="+mn-lt"/>
              <a:ea typeface="+mn-ea"/>
              <a:cs typeface="+mn-cs"/>
            </a:endParaRPr>
          </a:p>
        </xdr:txBody>
      </xdr:sp>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flipV="1">
            <a:off x="4766342" y="4812958"/>
            <a:ext cx="592351" cy="33154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675342</xdr:colOff>
      <xdr:row>12</xdr:row>
      <xdr:rowOff>14382</xdr:rowOff>
    </xdr:from>
    <xdr:to>
      <xdr:col>3</xdr:col>
      <xdr:colOff>560296</xdr:colOff>
      <xdr:row>18</xdr:row>
      <xdr:rowOff>313764</xdr:rowOff>
    </xdr:to>
    <xdr:grpSp>
      <xdr:nvGrpSpPr>
        <xdr:cNvPr id="14" name="グループ化 13">
          <a:extLst>
            <a:ext uri="{FF2B5EF4-FFF2-40B4-BE49-F238E27FC236}">
              <a16:creationId xmlns:a16="http://schemas.microsoft.com/office/drawing/2014/main" id="{00000000-0008-0000-0100-00000E000000}"/>
            </a:ext>
          </a:extLst>
        </xdr:cNvPr>
        <xdr:cNvGrpSpPr>
          <a:grpSpLocks/>
        </xdr:cNvGrpSpPr>
      </xdr:nvGrpSpPr>
      <xdr:grpSpPr bwMode="auto">
        <a:xfrm>
          <a:off x="675342" y="10556876"/>
          <a:ext cx="5129307" cy="3419100"/>
          <a:chOff x="4750618" y="2843790"/>
          <a:chExt cx="4023458" cy="3591470"/>
        </a:xfrm>
      </xdr:grpSpPr>
      <xdr:sp macro="" textlink="">
        <xdr:nvSpPr>
          <xdr:cNvPr id="15" name="角丸四角形吹き出し 3">
            <a:extLst>
              <a:ext uri="{FF2B5EF4-FFF2-40B4-BE49-F238E27FC236}">
                <a16:creationId xmlns:a16="http://schemas.microsoft.com/office/drawing/2014/main" id="{00000000-0008-0000-0100-00000F000000}"/>
              </a:ext>
            </a:extLst>
          </xdr:cNvPr>
          <xdr:cNvSpPr/>
        </xdr:nvSpPr>
        <xdr:spPr>
          <a:xfrm>
            <a:off x="4750618" y="3799901"/>
            <a:ext cx="4023458" cy="2635359"/>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助成金を使って行う事業・活動の内容を</a:t>
            </a:r>
            <a:r>
              <a:rPr lang="en-US" altLang="ja-JP" sz="1100">
                <a:solidFill>
                  <a:sysClr val="windowText" lastClr="000000"/>
                </a:solidFill>
                <a:effectLst/>
                <a:latin typeface="+mn-lt"/>
                <a:ea typeface="+mn-ea"/>
                <a:cs typeface="+mn-cs"/>
              </a:rPr>
              <a:t>700</a:t>
            </a:r>
            <a:r>
              <a:rPr lang="ja-JP" altLang="ja-JP" sz="1100">
                <a:solidFill>
                  <a:sysClr val="windowText" lastClr="000000"/>
                </a:solidFill>
                <a:effectLst/>
                <a:latin typeface="+mn-lt"/>
                <a:ea typeface="+mn-ea"/>
                <a:cs typeface="+mn-cs"/>
              </a:rPr>
              <a:t>文字以内で記入してください。どこで、いつ、誰を対象に何を行うのかが明確にわかるよう、記入例をご参照のうえ、必要項目すべてについて記入して下さい。具体的な数字も含めて記入して下さい。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番号の振り方等の体裁は、記入例に必ず従ってください。</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などの英数字、英文字は</a:t>
            </a:r>
            <a:r>
              <a:rPr lang="ja-JP" altLang="ja-JP" sz="1100" b="1">
                <a:solidFill>
                  <a:sysClr val="windowText" lastClr="000000"/>
                </a:solidFill>
                <a:effectLst/>
                <a:latin typeface="+mn-lt"/>
                <a:ea typeface="+mn-ea"/>
                <a:cs typeface="+mn-cs"/>
              </a:rPr>
              <a:t>半角</a:t>
            </a:r>
            <a:r>
              <a:rPr lang="ja-JP" altLang="ja-JP" sz="1100">
                <a:solidFill>
                  <a:sysClr val="windowText" lastClr="000000"/>
                </a:solidFill>
                <a:effectLst/>
                <a:latin typeface="+mn-lt"/>
                <a:ea typeface="+mn-ea"/>
                <a:cs typeface="+mn-cs"/>
              </a:rPr>
              <a:t>で、「．」「～」「：」「（）」などの記号は</a:t>
            </a:r>
            <a:r>
              <a:rPr lang="ja-JP" altLang="ja-JP" sz="1100" b="1">
                <a:solidFill>
                  <a:sysClr val="windowText" lastClr="000000"/>
                </a:solidFill>
                <a:effectLst/>
                <a:latin typeface="+mn-lt"/>
                <a:ea typeface="+mn-ea"/>
                <a:cs typeface="+mn-cs"/>
              </a:rPr>
              <a:t>全角</a:t>
            </a:r>
            <a:r>
              <a:rPr lang="ja-JP" altLang="ja-JP" sz="1100">
                <a:solidFill>
                  <a:sysClr val="windowText" lastClr="000000"/>
                </a:solidFill>
                <a:effectLst/>
                <a:latin typeface="+mn-lt"/>
                <a:ea typeface="+mn-ea"/>
                <a:cs typeface="+mn-cs"/>
              </a:rPr>
              <a:t>でご記入ください。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該当する項目はすべてご記入ください。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endParaRPr lang="ja-JP" altLang="en-US" sz="1100" b="0" i="0">
              <a:solidFill>
                <a:schemeClr val="tx1"/>
              </a:solidFill>
              <a:effectLst/>
              <a:latin typeface="+mn-lt"/>
              <a:ea typeface="+mn-ea"/>
              <a:cs typeface="+mn-cs"/>
            </a:endParaRPr>
          </a:p>
        </xdr:txBody>
      </xdr: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5408964" y="2843790"/>
            <a:ext cx="318825" cy="962287"/>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165100</xdr:colOff>
      <xdr:row>0</xdr:row>
      <xdr:rowOff>555625</xdr:rowOff>
    </xdr:from>
    <xdr:to>
      <xdr:col>1</xdr:col>
      <xdr:colOff>1139857</xdr:colOff>
      <xdr:row>3</xdr:row>
      <xdr:rowOff>28236</xdr:rowOff>
    </xdr:to>
    <xdr:sp macro="" textlink="">
      <xdr:nvSpPr>
        <xdr:cNvPr id="17" name="角丸四角形吹き出し 7">
          <a:extLst>
            <a:ext uri="{FF2B5EF4-FFF2-40B4-BE49-F238E27FC236}">
              <a16:creationId xmlns:a16="http://schemas.microsoft.com/office/drawing/2014/main" id="{00000000-0008-0000-0100-000011000000}"/>
            </a:ext>
          </a:extLst>
        </xdr:cNvPr>
        <xdr:cNvSpPr/>
      </xdr:nvSpPr>
      <xdr:spPr bwMode="auto">
        <a:xfrm>
          <a:off x="165100" y="555625"/>
          <a:ext cx="2333657" cy="122521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FF0000"/>
              </a:solidFill>
            </a:rPr>
            <a:t>このシートは入力例です。</a:t>
          </a:r>
          <a:endParaRPr kumimoji="1" lang="en-US" altLang="ja-JP" sz="1100" b="1">
            <a:solidFill>
              <a:srgbClr val="FF0000"/>
            </a:solidFill>
          </a:endParaRPr>
        </a:p>
        <a:p>
          <a:pPr algn="l">
            <a:lnSpc>
              <a:spcPts val="1300"/>
            </a:lnSpc>
          </a:pPr>
          <a:r>
            <a:rPr kumimoji="1" lang="ja-JP" altLang="en-US" sz="1100" b="1">
              <a:solidFill>
                <a:srgbClr val="FF0000"/>
              </a:solidFill>
            </a:rPr>
            <a:t>入力フォームは隣のシートです。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367331</xdr:colOff>
      <xdr:row>4</xdr:row>
      <xdr:rowOff>98256</xdr:rowOff>
    </xdr:from>
    <xdr:to>
      <xdr:col>12</xdr:col>
      <xdr:colOff>545122</xdr:colOff>
      <xdr:row>7</xdr:row>
      <xdr:rowOff>97963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45231" y="1222206"/>
          <a:ext cx="5581641" cy="1295107"/>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b="1">
              <a:solidFill>
                <a:srgbClr val="FF0000"/>
              </a:solidFill>
            </a:rPr>
            <a:t>※</a:t>
          </a:r>
          <a:r>
            <a:rPr kumimoji="1" lang="ja-JP" altLang="en-US" sz="1200" b="1">
              <a:solidFill>
                <a:srgbClr val="FF0000"/>
              </a:solidFill>
            </a:rPr>
            <a:t>このファイルを保存する際に、ファイル名を、団体名にしてください</a:t>
          </a:r>
          <a:endParaRPr kumimoji="1" lang="en-US" altLang="ja-JP" sz="1200" b="1">
            <a:solidFill>
              <a:srgbClr val="FF0000"/>
            </a:solidFill>
          </a:endParaRPr>
        </a:p>
        <a:p>
          <a:pPr algn="l"/>
          <a:r>
            <a:rPr kumimoji="1" lang="ja-JP" altLang="en-US" sz="1200" b="1">
              <a:solidFill>
                <a:srgbClr val="FF0000"/>
              </a:solidFill>
            </a:rPr>
            <a:t>　（例：</a:t>
          </a:r>
          <a:r>
            <a:rPr kumimoji="1" lang="en-US" altLang="ja-JP" sz="1200" b="1">
              <a:solidFill>
                <a:srgbClr val="FF0000"/>
              </a:solidFill>
            </a:rPr>
            <a:t>NPO</a:t>
          </a:r>
          <a:r>
            <a:rPr kumimoji="1" lang="ja-JP" altLang="en-US" sz="1200" b="1">
              <a:solidFill>
                <a:srgbClr val="FF0000"/>
              </a:solidFill>
            </a:rPr>
            <a:t>法人　赤坂会</a:t>
          </a:r>
          <a:r>
            <a:rPr kumimoji="1" lang="en-US" altLang="ja-JP" sz="1200" b="1">
              <a:solidFill>
                <a:srgbClr val="FF0000"/>
              </a:solidFill>
            </a:rPr>
            <a:t>.xls</a:t>
          </a:r>
          <a:r>
            <a:rPr kumimoji="1" lang="ja-JP" altLang="en-US" sz="1200" b="1">
              <a:solidFill>
                <a:srgbClr val="FF0000"/>
              </a:solidFill>
            </a:rPr>
            <a:t>）。</a:t>
          </a:r>
          <a:endParaRPr kumimoji="1" lang="en-US" altLang="ja-JP" sz="1200" b="1">
            <a:solidFill>
              <a:srgbClr val="FF0000"/>
            </a:solidFill>
          </a:endParaRPr>
        </a:p>
        <a:p>
          <a:pPr algn="l"/>
          <a:r>
            <a:rPr kumimoji="1" lang="ja-JP" altLang="en-US" sz="1200" b="1">
              <a:solidFill>
                <a:srgbClr val="FF0000"/>
              </a:solidFill>
            </a:rPr>
            <a:t>　複数申請する場合は適宜通し番号をつけてください。</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入力内容については、別シート「入力例」を参考にしてください。</a:t>
          </a:r>
          <a:endParaRPr kumimoji="1" lang="en-US" altLang="ja-JP" sz="1200" b="1">
            <a:solidFill>
              <a:srgbClr val="FF0000"/>
            </a:solidFill>
          </a:endParaRPr>
        </a:p>
        <a:p>
          <a:pPr algn="l"/>
          <a:r>
            <a:rPr kumimoji="1" lang="en-US" altLang="ja-JP" sz="1200">
              <a:solidFill>
                <a:sysClr val="windowText" lastClr="000000"/>
              </a:solidFill>
            </a:rPr>
            <a:t>※</a:t>
          </a:r>
          <a:r>
            <a:rPr kumimoji="1" lang="ja-JP" altLang="en-US" sz="1200">
              <a:solidFill>
                <a:sysClr val="windowText" lastClr="000000"/>
              </a:solidFill>
            </a:rPr>
            <a:t>青色のセルが記入エリアです。</a:t>
          </a:r>
          <a:endParaRPr kumimoji="1" lang="en-US" altLang="ja-JP" sz="1200">
            <a:solidFill>
              <a:sysClr val="windowText" lastClr="000000"/>
            </a:solidFill>
          </a:endParaRPr>
        </a:p>
      </xdr:txBody>
    </xdr:sp>
    <xdr:clientData fPrintsWithSheet="0"/>
  </xdr:twoCellAnchor>
  <xdr:twoCellAnchor>
    <xdr:from>
      <xdr:col>12</xdr:col>
      <xdr:colOff>187042</xdr:colOff>
      <xdr:row>36</xdr:row>
      <xdr:rowOff>4762</xdr:rowOff>
    </xdr:from>
    <xdr:to>
      <xdr:col>13</xdr:col>
      <xdr:colOff>1500188</xdr:colOff>
      <xdr:row>40</xdr:row>
      <xdr:rowOff>138113</xdr:rowOff>
    </xdr:to>
    <xdr:sp macro="" textlink="">
      <xdr:nvSpPr>
        <xdr:cNvPr id="3" name="角丸四角形吹き出し 3">
          <a:extLst>
            <a:ext uri="{FF2B5EF4-FFF2-40B4-BE49-F238E27FC236}">
              <a16:creationId xmlns:a16="http://schemas.microsoft.com/office/drawing/2014/main" id="{00000000-0008-0000-0200-000003000000}"/>
            </a:ext>
          </a:extLst>
        </xdr:cNvPr>
        <xdr:cNvSpPr/>
      </xdr:nvSpPr>
      <xdr:spPr bwMode="auto">
        <a:xfrm>
          <a:off x="6568792" y="8335962"/>
          <a:ext cx="2068796" cy="83185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必ず各団体様が通常使用する会計費目を使用してください。</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以下の費目は参考例です。</a:t>
          </a:r>
        </a:p>
      </xdr:txBody>
    </xdr:sp>
    <xdr:clientData fPrintsWithSheet="0"/>
  </xdr:twoCellAnchor>
  <xdr:twoCellAnchor>
    <xdr:from>
      <xdr:col>0</xdr:col>
      <xdr:colOff>638175</xdr:colOff>
      <xdr:row>37</xdr:row>
      <xdr:rowOff>161926</xdr:rowOff>
    </xdr:from>
    <xdr:to>
      <xdr:col>12</xdr:col>
      <xdr:colOff>206885</xdr:colOff>
      <xdr:row>41</xdr:row>
      <xdr:rowOff>200025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bwMode="auto">
        <a:xfrm flipH="1">
          <a:off x="638175" y="8670926"/>
          <a:ext cx="5950460" cy="72389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0</xdr:colOff>
      <xdr:row>21</xdr:row>
      <xdr:rowOff>25400</xdr:rowOff>
    </xdr:from>
    <xdr:to>
      <xdr:col>14</xdr:col>
      <xdr:colOff>0</xdr:colOff>
      <xdr:row>29</xdr:row>
      <xdr:rowOff>69850</xdr:rowOff>
    </xdr:to>
    <xdr:grpSp>
      <xdr:nvGrpSpPr>
        <xdr:cNvPr id="5" name="グループ化 8">
          <a:extLst>
            <a:ext uri="{FF2B5EF4-FFF2-40B4-BE49-F238E27FC236}">
              <a16:creationId xmlns:a16="http://schemas.microsoft.com/office/drawing/2014/main" id="{00000000-0008-0000-0200-000005000000}"/>
            </a:ext>
          </a:extLst>
        </xdr:cNvPr>
        <xdr:cNvGrpSpPr>
          <a:grpSpLocks/>
        </xdr:cNvGrpSpPr>
      </xdr:nvGrpSpPr>
      <xdr:grpSpPr bwMode="auto">
        <a:xfrm>
          <a:off x="3483429" y="5696857"/>
          <a:ext cx="4985657" cy="1470479"/>
          <a:chOff x="2221414" y="4532782"/>
          <a:chExt cx="6828077" cy="1158341"/>
        </a:xfrm>
      </xdr:grpSpPr>
      <xdr:sp macro="" textlink="">
        <xdr:nvSpPr>
          <xdr:cNvPr id="6" name="角丸四角形吹き出し 3">
            <a:extLst>
              <a:ext uri="{FF2B5EF4-FFF2-40B4-BE49-F238E27FC236}">
                <a16:creationId xmlns:a16="http://schemas.microsoft.com/office/drawing/2014/main" id="{00000000-0008-0000-0200-000006000000}"/>
              </a:ext>
            </a:extLst>
          </xdr:cNvPr>
          <xdr:cNvSpPr/>
        </xdr:nvSpPr>
        <xdr:spPr>
          <a:xfrm>
            <a:off x="6223784" y="4532782"/>
            <a:ext cx="2825707" cy="904319"/>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0" i="0">
                <a:solidFill>
                  <a:schemeClr val="tx1"/>
                </a:solidFill>
                <a:effectLst/>
                <a:latin typeface="+mn-lt"/>
                <a:ea typeface="+mn-ea"/>
                <a:cs typeface="+mn-cs"/>
              </a:rPr>
              <a:t>事業目的、事業目標、事業内容の記入例（</a:t>
            </a:r>
            <a:r>
              <a:rPr lang="en-US" altLang="ja-JP" sz="1100" b="0" i="0">
                <a:solidFill>
                  <a:schemeClr val="tx1"/>
                </a:solidFill>
                <a:effectLst/>
                <a:latin typeface="+mn-lt"/>
                <a:ea typeface="+mn-ea"/>
                <a:cs typeface="+mn-cs"/>
              </a:rPr>
              <a:t>PDF</a:t>
            </a:r>
            <a:r>
              <a:rPr lang="ja-JP" altLang="en-US" sz="1100" b="0" i="0">
                <a:solidFill>
                  <a:schemeClr val="tx1"/>
                </a:solidFill>
                <a:effectLst/>
                <a:latin typeface="+mn-lt"/>
                <a:ea typeface="+mn-ea"/>
                <a:cs typeface="+mn-cs"/>
              </a:rPr>
              <a:t>リンク</a:t>
            </a:r>
            <a:r>
              <a:rPr lang="ja-JP" altLang="ja-JP" sz="1100" b="0" i="0">
                <a:solidFill>
                  <a:schemeClr val="tx1"/>
                </a:solidFill>
                <a:effectLst/>
                <a:latin typeface="+mn-lt"/>
                <a:ea typeface="+mn-ea"/>
                <a:cs typeface="+mn-cs"/>
              </a:rPr>
              <a:t>）</a:t>
            </a:r>
            <a:endParaRPr lang="ja-JP" altLang="ja-JP">
              <a:solidFill>
                <a:schemeClr val="tx1"/>
              </a:solidFill>
              <a:effectLst/>
            </a:endParaRPr>
          </a:p>
          <a:p>
            <a:pPr>
              <a:lnSpc>
                <a:spcPts val="1300"/>
              </a:lnSpc>
            </a:pPr>
            <a:r>
              <a:rPr kumimoji="1" lang="en-US" altLang="ja-JP" sz="1100" b="0" i="0">
                <a:solidFill>
                  <a:schemeClr val="tx1"/>
                </a:solidFill>
                <a:effectLst/>
                <a:latin typeface="+mn-lt"/>
                <a:ea typeface="+mn-ea"/>
                <a:cs typeface="+mn-cs"/>
              </a:rPr>
              <a:t>2</a:t>
            </a:r>
            <a:r>
              <a:rPr kumimoji="1" lang="ja-JP" altLang="ja-JP" sz="1100" b="0" i="0">
                <a:solidFill>
                  <a:schemeClr val="tx1"/>
                </a:solidFill>
                <a:effectLst/>
                <a:latin typeface="+mn-lt"/>
                <a:ea typeface="+mn-ea"/>
                <a:cs typeface="+mn-cs"/>
              </a:rPr>
              <a:t>ページ目を参考に、事業内容を記載して下さい。</a:t>
            </a:r>
            <a:endParaRPr lang="ja-JP" altLang="ja-JP">
              <a:solidFill>
                <a:schemeClr val="tx1"/>
              </a:solidFill>
              <a:effectLst/>
            </a:endParaRPr>
          </a:p>
        </xdr:txBody>
      </xdr:sp>
      <xdr:cxnSp macro="">
        <xdr:nvCxnSpPr>
          <xdr:cNvPr id="7" name="直線コネクタ 6">
            <a:extLst>
              <a:ext uri="{FF2B5EF4-FFF2-40B4-BE49-F238E27FC236}">
                <a16:creationId xmlns:a16="http://schemas.microsoft.com/office/drawing/2014/main" id="{00000000-0008-0000-0200-000007000000}"/>
              </a:ext>
            </a:extLst>
          </xdr:cNvPr>
          <xdr:cNvCxnSpPr>
            <a:stCxn id="6" idx="1"/>
          </xdr:cNvCxnSpPr>
        </xdr:nvCxnSpPr>
        <xdr:spPr>
          <a:xfrm flipH="1">
            <a:off x="2221414" y="4984941"/>
            <a:ext cx="4002370" cy="70618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xdr:col>
      <xdr:colOff>0</xdr:colOff>
      <xdr:row>28</xdr:row>
      <xdr:rowOff>0</xdr:rowOff>
    </xdr:from>
    <xdr:to>
      <xdr:col>14</xdr:col>
      <xdr:colOff>0</xdr:colOff>
      <xdr:row>36</xdr:row>
      <xdr:rowOff>44450</xdr:rowOff>
    </xdr:to>
    <xdr:grpSp>
      <xdr:nvGrpSpPr>
        <xdr:cNvPr id="8" name="グループ化 7">
          <a:extLst>
            <a:ext uri="{FF2B5EF4-FFF2-40B4-BE49-F238E27FC236}">
              <a16:creationId xmlns:a16="http://schemas.microsoft.com/office/drawing/2014/main" id="{00000000-0008-0000-0200-000008000000}"/>
            </a:ext>
          </a:extLst>
        </xdr:cNvPr>
        <xdr:cNvGrpSpPr>
          <a:grpSpLocks/>
        </xdr:cNvGrpSpPr>
      </xdr:nvGrpSpPr>
      <xdr:grpSpPr bwMode="auto">
        <a:xfrm>
          <a:off x="957943" y="6912429"/>
          <a:ext cx="7511143" cy="1470478"/>
          <a:chOff x="1199297" y="6164934"/>
          <a:chExt cx="10153343" cy="935470"/>
        </a:xfrm>
      </xdr:grpSpPr>
      <xdr:sp macro="" textlink="">
        <xdr:nvSpPr>
          <xdr:cNvPr id="9" name="角丸四角形吹き出し 3">
            <a:extLst>
              <a:ext uri="{FF2B5EF4-FFF2-40B4-BE49-F238E27FC236}">
                <a16:creationId xmlns:a16="http://schemas.microsoft.com/office/drawing/2014/main" id="{00000000-0008-0000-0200-000009000000}"/>
              </a:ext>
            </a:extLst>
          </xdr:cNvPr>
          <xdr:cNvSpPr/>
        </xdr:nvSpPr>
        <xdr:spPr>
          <a:xfrm>
            <a:off x="8558536" y="6164934"/>
            <a:ext cx="2794104" cy="86047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ysClr val="windowText" lastClr="000000"/>
                </a:solidFill>
              </a:rPr>
              <a:t>※</a:t>
            </a:r>
            <a:r>
              <a:rPr kumimoji="1" lang="ja-JP" altLang="en-US" sz="1100">
                <a:solidFill>
                  <a:srgbClr val="FF0000"/>
                </a:solidFill>
              </a:rPr>
              <a:t>複数の事業に共通する支出はこのように記載してください。</a:t>
            </a:r>
          </a:p>
          <a:p>
            <a:pPr algn="l">
              <a:lnSpc>
                <a:spcPts val="1200"/>
              </a:lnSpc>
            </a:pPr>
            <a:r>
              <a:rPr kumimoji="1" lang="ja-JP" altLang="en-US" sz="1100">
                <a:solidFill>
                  <a:sysClr val="windowText" lastClr="000000"/>
                </a:solidFill>
              </a:rPr>
              <a:t>明細の事業番号欄にも同じように記載してください。（入力例参照）</a:t>
            </a:r>
            <a:endParaRPr kumimoji="1" lang="en-US" altLang="ja-JP" sz="1100">
              <a:solidFill>
                <a:sysClr val="windowText" lastClr="000000"/>
              </a:solidFill>
            </a:endParaRPr>
          </a:p>
        </xdr:txBody>
      </xdr:sp>
      <xdr:cxnSp macro="">
        <xdr:nvCxnSpPr>
          <xdr:cNvPr id="10" name="直線コネクタ 9">
            <a:extLst>
              <a:ext uri="{FF2B5EF4-FFF2-40B4-BE49-F238E27FC236}">
                <a16:creationId xmlns:a16="http://schemas.microsoft.com/office/drawing/2014/main" id="{00000000-0008-0000-0200-00000A000000}"/>
              </a:ext>
            </a:extLst>
          </xdr:cNvPr>
          <xdr:cNvCxnSpPr>
            <a:stCxn id="9" idx="1"/>
          </xdr:cNvCxnSpPr>
        </xdr:nvCxnSpPr>
        <xdr:spPr>
          <a:xfrm flipH="1">
            <a:off x="1199297" y="6595170"/>
            <a:ext cx="7359239" cy="50523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27</xdr:col>
      <xdr:colOff>425148</xdr:colOff>
      <xdr:row>45</xdr:row>
      <xdr:rowOff>47625</xdr:rowOff>
    </xdr:from>
    <xdr:to>
      <xdr:col>30</xdr:col>
      <xdr:colOff>525463</xdr:colOff>
      <xdr:row>49</xdr:row>
      <xdr:rowOff>12700</xdr:rowOff>
    </xdr:to>
    <xdr:sp macro="" textlink="">
      <xdr:nvSpPr>
        <xdr:cNvPr id="11" name="角丸四角形吹き出し 3">
          <a:extLst>
            <a:ext uri="{FF2B5EF4-FFF2-40B4-BE49-F238E27FC236}">
              <a16:creationId xmlns:a16="http://schemas.microsoft.com/office/drawing/2014/main" id="{00000000-0008-0000-0200-00000B000000}"/>
            </a:ext>
          </a:extLst>
        </xdr:cNvPr>
        <xdr:cNvSpPr/>
      </xdr:nvSpPr>
      <xdr:spPr bwMode="auto">
        <a:xfrm>
          <a:off x="9086548" y="10029825"/>
          <a:ext cx="1986265" cy="574675"/>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fPrintsWithSheet="0"/>
  </xdr:twoCellAnchor>
  <xdr:twoCellAnchor>
    <xdr:from>
      <xdr:col>2</xdr:col>
      <xdr:colOff>377826</xdr:colOff>
      <xdr:row>42</xdr:row>
      <xdr:rowOff>88901</xdr:rowOff>
    </xdr:from>
    <xdr:to>
      <xdr:col>27</xdr:col>
      <xdr:colOff>388938</xdr:colOff>
      <xdr:row>46</xdr:row>
      <xdr:rowOff>39687</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bwMode="auto">
        <a:xfrm flipH="1" flipV="1">
          <a:off x="2066926" y="9588501"/>
          <a:ext cx="6983412" cy="58578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103539</xdr:colOff>
      <xdr:row>27</xdr:row>
      <xdr:rowOff>119062</xdr:rowOff>
    </xdr:from>
    <xdr:to>
      <xdr:col>34</xdr:col>
      <xdr:colOff>219448</xdr:colOff>
      <xdr:row>31</xdr:row>
      <xdr:rowOff>21104</xdr:rowOff>
    </xdr:to>
    <xdr:sp macro="" textlink="">
      <xdr:nvSpPr>
        <xdr:cNvPr id="13" name="角丸四角形吹き出し 3">
          <a:extLst>
            <a:ext uri="{FF2B5EF4-FFF2-40B4-BE49-F238E27FC236}">
              <a16:creationId xmlns:a16="http://schemas.microsoft.com/office/drawing/2014/main" id="{00000000-0008-0000-0200-00000D000000}"/>
            </a:ext>
          </a:extLst>
        </xdr:cNvPr>
        <xdr:cNvSpPr/>
      </xdr:nvSpPr>
      <xdr:spPr bwMode="auto">
        <a:xfrm>
          <a:off x="11279539" y="6875462"/>
          <a:ext cx="2001859" cy="58784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fPrintsWithSheet="0"/>
  </xdr:twoCellAnchor>
  <xdr:twoCellAnchor>
    <xdr:from>
      <xdr:col>30</xdr:col>
      <xdr:colOff>47625</xdr:colOff>
      <xdr:row>29</xdr:row>
      <xdr:rowOff>59858</xdr:rowOff>
    </xdr:from>
    <xdr:to>
      <xdr:col>31</xdr:col>
      <xdr:colOff>96281</xdr:colOff>
      <xdr:row>35</xdr:row>
      <xdr:rowOff>1026</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bwMode="auto">
        <a:xfrm flipH="1">
          <a:off x="10594975" y="7146458"/>
          <a:ext cx="677306" cy="100796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34020</xdr:colOff>
      <xdr:row>34</xdr:row>
      <xdr:rowOff>170676</xdr:rowOff>
    </xdr:from>
    <xdr:to>
      <xdr:col>42</xdr:col>
      <xdr:colOff>326572</xdr:colOff>
      <xdr:row>63</xdr:row>
      <xdr:rowOff>114530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0985049" y="8149905"/>
          <a:ext cx="7117894" cy="4711796"/>
          <a:chOff x="12519706" y="1202273"/>
          <a:chExt cx="6034420" cy="4643438"/>
        </a:xfrm>
      </xdr:grpSpPr>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2519706" y="1202273"/>
            <a:ext cx="6034420" cy="4643438"/>
          </a:xfrm>
          <a:prstGeom prst="rect">
            <a:avLst/>
          </a:prstGeom>
          <a:solidFill>
            <a:schemeClr val="accent6">
              <a:lumMod val="40000"/>
              <a:lumOff val="6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［セルフチェック項目］</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全ての入力が終わりましたら、下記のチェック項目を確認してください。</a:t>
            </a:r>
            <a:endParaRPr kumimoji="1" lang="en-US" altLang="ja-JP" sz="1100" b="1">
              <a:solidFill>
                <a:sysClr val="windowText" lastClr="000000"/>
              </a:solidFill>
            </a:endParaRPr>
          </a:p>
          <a:p>
            <a:pPr algn="l"/>
            <a:r>
              <a:rPr kumimoji="1" lang="ja-JP" altLang="en-US" sz="1100" b="1">
                <a:solidFill>
                  <a:sysClr val="windowText" lastClr="000000"/>
                </a:solidFill>
              </a:rPr>
              <a:t>確認したら□にチェック（レ）を入れてください。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①団体名・事業名・支援の柱は、全て入力されていますか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a:t>
            </a:r>
            <a:r>
              <a:rPr kumimoji="1" lang="en-US" altLang="ja-JP" sz="1100" b="1">
                <a:solidFill>
                  <a:sysClr val="windowText" lastClr="000000"/>
                </a:solidFill>
              </a:rPr>
              <a:t>1.</a:t>
            </a:r>
            <a:r>
              <a:rPr kumimoji="1" lang="ja-JP" altLang="en-US" sz="1100" b="1">
                <a:solidFill>
                  <a:sysClr val="windowText" lastClr="000000"/>
                </a:solidFill>
              </a:rPr>
              <a:t>役員名簿」は入力されていますか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a:t>
            </a:r>
            <a:r>
              <a:rPr kumimoji="1" lang="en-US" altLang="ja-JP" sz="1100" b="1">
                <a:solidFill>
                  <a:sysClr val="windowText" lastClr="000000"/>
                </a:solidFill>
              </a:rPr>
              <a:t>2.</a:t>
            </a:r>
            <a:r>
              <a:rPr kumimoji="1" lang="ja-JP" altLang="en-US" sz="1100" b="1">
                <a:solidFill>
                  <a:sysClr val="windowText" lastClr="000000"/>
                </a:solidFill>
              </a:rPr>
              <a:t>収支予算」の助成金申請額・申請事業費総額は、</a:t>
            </a:r>
            <a:endParaRPr kumimoji="1" lang="en-US" altLang="ja-JP" sz="1100" b="1">
              <a:solidFill>
                <a:sysClr val="windowText" lastClr="000000"/>
              </a:solidFill>
            </a:endParaRPr>
          </a:p>
          <a:p>
            <a:pPr algn="l"/>
            <a:r>
              <a:rPr kumimoji="1" lang="ja-JP" altLang="en-US" sz="1100" b="1">
                <a:solidFill>
                  <a:sysClr val="windowText" lastClr="000000"/>
                </a:solidFill>
              </a:rPr>
              <a:t>　　インターネット申請画面に入力した金額と一致していますか</a:t>
            </a:r>
            <a:r>
              <a:rPr kumimoji="1" lang="ja-JP" altLang="en-US" sz="1400" b="1">
                <a:solidFill>
                  <a:sysClr val="windowText" lastClr="000000"/>
                </a:solidFill>
              </a:rPr>
              <a:t>　</a:t>
            </a:r>
            <a:endParaRPr kumimoji="1" lang="en-US" altLang="ja-JP" sz="1400" b="1">
              <a:solidFill>
                <a:sysClr val="windowText" lastClr="000000"/>
              </a:solidFill>
            </a:endParaRPr>
          </a:p>
          <a:p>
            <a:endParaRPr lang="ja-JP" altLang="ja-JP">
              <a:solidFill>
                <a:sysClr val="windowText" lastClr="000000"/>
              </a:solidFill>
              <a:effectLst/>
            </a:endParaRPr>
          </a:p>
          <a:p>
            <a:r>
              <a:rPr kumimoji="1" lang="ja-JP" altLang="en-US" sz="1100" b="1">
                <a:solidFill>
                  <a:sysClr val="windowText" lastClr="000000"/>
                </a:solidFill>
                <a:effectLst/>
                <a:latin typeface="+mn-lt"/>
                <a:ea typeface="+mn-ea"/>
                <a:cs typeface="+mn-cs"/>
              </a:rPr>
              <a:t>④「</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収支予算</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に表示されている</a:t>
            </a:r>
            <a:r>
              <a:rPr kumimoji="1" lang="ja-JP" altLang="en-US" sz="1100" b="1">
                <a:solidFill>
                  <a:sysClr val="windowText" lastClr="000000"/>
                </a:solidFill>
                <a:effectLst/>
                <a:latin typeface="+mn-lt"/>
                <a:ea typeface="+mn-ea"/>
                <a:cs typeface="+mn-cs"/>
              </a:rPr>
              <a:t>黄色のセルの</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ヵ所の申請事業費総額は全て一致していますか</a:t>
            </a:r>
            <a:r>
              <a:rPr kumimoji="1" lang="ja-JP" altLang="en-US" sz="1100" b="1">
                <a:solidFill>
                  <a:sysClr val="windowText" lastClr="000000"/>
                </a:solidFill>
                <a:effectLst/>
                <a:latin typeface="+mn-lt"/>
                <a:ea typeface="+mn-ea"/>
                <a:cs typeface="+mn-cs"/>
              </a:rPr>
              <a:t>　</a:t>
            </a:r>
            <a:endParaRPr lang="ja-JP" altLang="ja-JP" sz="1400">
              <a:solidFill>
                <a:sysClr val="windowText" lastClr="000000"/>
              </a:solidFill>
              <a:effectLst/>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⑤「</a:t>
            </a:r>
            <a:r>
              <a:rPr kumimoji="1" lang="en-US" altLang="ja-JP" sz="1100" b="1">
                <a:solidFill>
                  <a:sysClr val="windowText" lastClr="000000"/>
                </a:solidFill>
              </a:rPr>
              <a:t>2.</a:t>
            </a:r>
            <a:r>
              <a:rPr kumimoji="1" lang="ja-JP" altLang="en-US" sz="1100" b="1">
                <a:solidFill>
                  <a:sysClr val="windowText" lastClr="000000"/>
                </a:solidFill>
              </a:rPr>
              <a:t>収支予算」の金額セルフチェック欄は「</a:t>
            </a:r>
            <a:r>
              <a:rPr kumimoji="1" lang="en-US" altLang="ja-JP" sz="1100" b="1">
                <a:solidFill>
                  <a:sysClr val="windowText" lastClr="000000"/>
                </a:solidFill>
              </a:rPr>
              <a:t>OK</a:t>
            </a:r>
            <a:r>
              <a:rPr kumimoji="1" lang="ja-JP" altLang="en-US" sz="1100" b="1">
                <a:solidFill>
                  <a:sysClr val="windowText" lastClr="000000"/>
                </a:solidFill>
              </a:rPr>
              <a:t>」と表示されていますか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a:t>
            </a:r>
            <a:r>
              <a:rPr kumimoji="1" lang="en-US" altLang="ja-JP" sz="1100" b="1">
                <a:solidFill>
                  <a:sysClr val="windowText" lastClr="000000"/>
                </a:solidFill>
              </a:rPr>
              <a:t>3.</a:t>
            </a:r>
            <a:r>
              <a:rPr kumimoji="1" lang="ja-JP" altLang="en-US" sz="1100" b="1">
                <a:solidFill>
                  <a:sysClr val="windowText" lastClr="000000"/>
                </a:solidFill>
              </a:rPr>
              <a:t>事業スケジュール」は入力されていますか（西暦に間違いはありませんか）</a:t>
            </a:r>
            <a:r>
              <a:rPr kumimoji="1" lang="ja-JP" altLang="en-US" sz="1400" b="1">
                <a:solidFill>
                  <a:sysClr val="windowText" lastClr="000000"/>
                </a:solidFill>
              </a:rPr>
              <a:t>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⑦「</a:t>
            </a:r>
            <a:r>
              <a:rPr kumimoji="1" lang="en-US" altLang="ja-JP" sz="1100" b="1">
                <a:solidFill>
                  <a:sysClr val="windowText" lastClr="000000"/>
                </a:solidFill>
              </a:rPr>
              <a:t>3.</a:t>
            </a:r>
            <a:r>
              <a:rPr kumimoji="1" lang="ja-JP" altLang="en-US" sz="1100" b="1">
                <a:solidFill>
                  <a:sysClr val="windowText" lastClr="000000"/>
                </a:solidFill>
              </a:rPr>
              <a:t>事業スケジュール」の事業番号は入力されていますか</a:t>
            </a:r>
            <a:r>
              <a:rPr kumimoji="1" lang="ja-JP" altLang="en-US" sz="1400" b="1">
                <a:solidFill>
                  <a:sysClr val="windowText" lastClr="000000"/>
                </a:solidFill>
              </a:rPr>
              <a:t>　</a:t>
            </a:r>
            <a:endParaRPr kumimoji="1" lang="en-US" altLang="ja-JP" sz="1400" b="1">
              <a:solidFill>
                <a:sysClr val="windowText" lastClr="000000"/>
              </a:solidFill>
            </a:endParaRPr>
          </a:p>
        </xdr:txBody>
      </xdr:sp>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6030274" y="326562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15671122" y="221741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4685964" y="262686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7753724" y="371048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6501926" y="408614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6912588" y="4522401"/>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15821073" y="5021778"/>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37</xdr:col>
          <xdr:colOff>22860</xdr:colOff>
          <xdr:row>40</xdr:row>
          <xdr:rowOff>99060</xdr:rowOff>
        </xdr:from>
        <xdr:to>
          <xdr:col>37</xdr:col>
          <xdr:colOff>441960</xdr:colOff>
          <xdr:row>41</xdr:row>
          <xdr:rowOff>281940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480060</xdr:colOff>
          <xdr:row>46</xdr:row>
          <xdr:rowOff>60960</xdr:rowOff>
        </xdr:from>
        <xdr:to>
          <xdr:col>38</xdr:col>
          <xdr:colOff>281940</xdr:colOff>
          <xdr:row>48</xdr:row>
          <xdr:rowOff>91440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457200</xdr:colOff>
          <xdr:row>51</xdr:row>
          <xdr:rowOff>114300</xdr:rowOff>
        </xdr:from>
        <xdr:to>
          <xdr:col>39</xdr:col>
          <xdr:colOff>251460</xdr:colOff>
          <xdr:row>53</xdr:row>
          <xdr:rowOff>137160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327660</xdr:colOff>
          <xdr:row>54</xdr:row>
          <xdr:rowOff>99060</xdr:rowOff>
        </xdr:from>
        <xdr:to>
          <xdr:col>40</xdr:col>
          <xdr:colOff>129540</xdr:colOff>
          <xdr:row>57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76200</xdr:rowOff>
        </xdr:from>
        <xdr:to>
          <xdr:col>35</xdr:col>
          <xdr:colOff>533400</xdr:colOff>
          <xdr:row>44</xdr:row>
          <xdr:rowOff>60960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49</xdr:row>
          <xdr:rowOff>53340</xdr:rowOff>
        </xdr:from>
        <xdr:to>
          <xdr:col>41</xdr:col>
          <xdr:colOff>441960</xdr:colOff>
          <xdr:row>51</xdr:row>
          <xdr:rowOff>91440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228600</xdr:colOff>
          <xdr:row>57</xdr:row>
          <xdr:rowOff>137160</xdr:rowOff>
        </xdr:from>
        <xdr:to>
          <xdr:col>38</xdr:col>
          <xdr:colOff>38100</xdr:colOff>
          <xdr:row>60</xdr:row>
          <xdr:rowOff>22860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33244</xdr:colOff>
      <xdr:row>83</xdr:row>
      <xdr:rowOff>10459</xdr:rowOff>
    </xdr:from>
    <xdr:to>
      <xdr:col>13</xdr:col>
      <xdr:colOff>1487990</xdr:colOff>
      <xdr:row>89</xdr:row>
      <xdr:rowOff>101258</xdr:rowOff>
    </xdr:to>
    <xdr:sp macro="" textlink="">
      <xdr:nvSpPr>
        <xdr:cNvPr id="2" name="角丸四角形吹き出し 2">
          <a:extLst>
            <a:ext uri="{FF2B5EF4-FFF2-40B4-BE49-F238E27FC236}">
              <a16:creationId xmlns:a16="http://schemas.microsoft.com/office/drawing/2014/main" id="{00000000-0008-0000-0300-000002000000}"/>
            </a:ext>
          </a:extLst>
        </xdr:cNvPr>
        <xdr:cNvSpPr/>
      </xdr:nvSpPr>
      <xdr:spPr>
        <a:xfrm>
          <a:off x="7183344" y="15434609"/>
          <a:ext cx="1454746" cy="1005199"/>
        </a:xfrm>
        <a:prstGeom prst="wedgeRoundRectCallout">
          <a:avLst>
            <a:gd name="adj1" fmla="val -27322"/>
            <a:gd name="adj2" fmla="val 94323"/>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按分している場合は、按分比率の算出根拠等を必ず明記してください。</a:t>
          </a:r>
        </a:p>
      </xdr:txBody>
    </xdr:sp>
    <xdr:clientData fPrintsWithSheet="0"/>
  </xdr:twoCellAnchor>
  <xdr:twoCellAnchor>
    <xdr:from>
      <xdr:col>1</xdr:col>
      <xdr:colOff>0</xdr:colOff>
      <xdr:row>36</xdr:row>
      <xdr:rowOff>114300</xdr:rowOff>
    </xdr:from>
    <xdr:to>
      <xdr:col>14</xdr:col>
      <xdr:colOff>0</xdr:colOff>
      <xdr:row>41</xdr:row>
      <xdr:rowOff>12700</xdr:rowOff>
    </xdr:to>
    <xdr:grpSp>
      <xdr:nvGrpSpPr>
        <xdr:cNvPr id="3" name="グループ化 8">
          <a:extLst>
            <a:ext uri="{FF2B5EF4-FFF2-40B4-BE49-F238E27FC236}">
              <a16:creationId xmlns:a16="http://schemas.microsoft.com/office/drawing/2014/main" id="{00000000-0008-0000-0300-000003000000}"/>
            </a:ext>
          </a:extLst>
        </xdr:cNvPr>
        <xdr:cNvGrpSpPr>
          <a:grpSpLocks/>
        </xdr:cNvGrpSpPr>
      </xdr:nvGrpSpPr>
      <xdr:grpSpPr bwMode="auto">
        <a:xfrm>
          <a:off x="962025" y="8067675"/>
          <a:ext cx="7553325" cy="841375"/>
          <a:chOff x="863817" y="6239725"/>
          <a:chExt cx="10379934" cy="696079"/>
        </a:xfrm>
      </xdr:grpSpPr>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578054" y="6239725"/>
            <a:ext cx="2665697" cy="519110"/>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必ず各団体様が通常使用する会計費目を使用してください。</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以下の費目は参考例です。</a:t>
            </a:r>
          </a:p>
        </xdr:txBody>
      </xdr:sp>
      <xdr:cxnSp macro="">
        <xdr:nvCxnSpPr>
          <xdr:cNvPr id="5" name="直線コネクタ 4">
            <a:extLst>
              <a:ext uri="{FF2B5EF4-FFF2-40B4-BE49-F238E27FC236}">
                <a16:creationId xmlns:a16="http://schemas.microsoft.com/office/drawing/2014/main" id="{00000000-0008-0000-0300-000005000000}"/>
              </a:ext>
            </a:extLst>
          </xdr:cNvPr>
          <xdr:cNvCxnSpPr>
            <a:stCxn id="4" idx="1"/>
          </xdr:cNvCxnSpPr>
        </xdr:nvCxnSpPr>
        <xdr:spPr>
          <a:xfrm flipH="1">
            <a:off x="863817" y="6493381"/>
            <a:ext cx="7714237" cy="442423"/>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10</xdr:col>
      <xdr:colOff>206162</xdr:colOff>
      <xdr:row>0</xdr:row>
      <xdr:rowOff>210731</xdr:rowOff>
    </xdr:from>
    <xdr:to>
      <xdr:col>13</xdr:col>
      <xdr:colOff>1184552</xdr:colOff>
      <xdr:row>3</xdr:row>
      <xdr:rowOff>263913</xdr:rowOff>
    </xdr:to>
    <xdr:sp macro="" textlink="">
      <xdr:nvSpPr>
        <xdr:cNvPr id="6" name="角丸四角形吹き出し 7">
          <a:extLst>
            <a:ext uri="{FF2B5EF4-FFF2-40B4-BE49-F238E27FC236}">
              <a16:creationId xmlns:a16="http://schemas.microsoft.com/office/drawing/2014/main" id="{00000000-0008-0000-0300-000006000000}"/>
            </a:ext>
          </a:extLst>
        </xdr:cNvPr>
        <xdr:cNvSpPr/>
      </xdr:nvSpPr>
      <xdr:spPr bwMode="auto">
        <a:xfrm>
          <a:off x="6010062" y="210731"/>
          <a:ext cx="2324590" cy="80248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このシートは入力例です。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入力フォームは隣のシートです。</a:t>
          </a:r>
        </a:p>
      </xdr:txBody>
    </xdr:sp>
    <xdr:clientData/>
  </xdr:twoCellAnchor>
  <xdr:twoCellAnchor>
    <xdr:from>
      <xdr:col>1</xdr:col>
      <xdr:colOff>0</xdr:colOff>
      <xdr:row>21</xdr:row>
      <xdr:rowOff>69850</xdr:rowOff>
    </xdr:from>
    <xdr:to>
      <xdr:col>14</xdr:col>
      <xdr:colOff>0</xdr:colOff>
      <xdr:row>30</xdr:row>
      <xdr:rowOff>50800</xdr:rowOff>
    </xdr:to>
    <xdr:grpSp>
      <xdr:nvGrpSpPr>
        <xdr:cNvPr id="7" name="グループ化 8">
          <a:extLst>
            <a:ext uri="{FF2B5EF4-FFF2-40B4-BE49-F238E27FC236}">
              <a16:creationId xmlns:a16="http://schemas.microsoft.com/office/drawing/2014/main" id="{00000000-0008-0000-0300-000007000000}"/>
            </a:ext>
          </a:extLst>
        </xdr:cNvPr>
        <xdr:cNvGrpSpPr>
          <a:grpSpLocks/>
        </xdr:cNvGrpSpPr>
      </xdr:nvGrpSpPr>
      <xdr:grpSpPr bwMode="auto">
        <a:xfrm>
          <a:off x="962025" y="5356225"/>
          <a:ext cx="7553325" cy="1581150"/>
          <a:chOff x="-1423815" y="4532782"/>
          <a:chExt cx="10473306" cy="1263988"/>
        </a:xfrm>
      </xdr:grpSpPr>
      <xdr:sp macro="" textlink="">
        <xdr:nvSpPr>
          <xdr:cNvPr id="8" name="角丸四角形吹き出し 3">
            <a:extLst>
              <a:ext uri="{FF2B5EF4-FFF2-40B4-BE49-F238E27FC236}">
                <a16:creationId xmlns:a16="http://schemas.microsoft.com/office/drawing/2014/main" id="{00000000-0008-0000-0300-000008000000}"/>
              </a:ext>
            </a:extLst>
          </xdr:cNvPr>
          <xdr:cNvSpPr/>
        </xdr:nvSpPr>
        <xdr:spPr>
          <a:xfrm>
            <a:off x="6217249" y="4532782"/>
            <a:ext cx="2832242" cy="98652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300"/>
              </a:lnSpc>
            </a:pPr>
            <a:r>
              <a:rPr lang="ja-JP" altLang="ja-JP" sz="1100" b="0" i="0">
                <a:solidFill>
                  <a:schemeClr val="tx1"/>
                </a:solidFill>
                <a:effectLst/>
                <a:latin typeface="+mn-lt"/>
                <a:ea typeface="+mn-ea"/>
                <a:cs typeface="+mn-cs"/>
              </a:rPr>
              <a:t>事業目的、事業目標、事業内容の記入例（</a:t>
            </a:r>
            <a:r>
              <a:rPr lang="en-US" altLang="ja-JP" sz="1100" b="0" i="0">
                <a:solidFill>
                  <a:schemeClr val="tx1"/>
                </a:solidFill>
                <a:effectLst/>
                <a:latin typeface="+mn-lt"/>
                <a:ea typeface="+mn-ea"/>
                <a:cs typeface="+mn-cs"/>
              </a:rPr>
              <a:t>PDF</a:t>
            </a:r>
            <a:r>
              <a:rPr lang="ja-JP" altLang="en-US" sz="1100" b="0" i="0">
                <a:solidFill>
                  <a:schemeClr val="tx1"/>
                </a:solidFill>
                <a:effectLst/>
                <a:latin typeface="+mn-lt"/>
                <a:ea typeface="+mn-ea"/>
                <a:cs typeface="+mn-cs"/>
              </a:rPr>
              <a:t>リンク</a:t>
            </a:r>
            <a:r>
              <a:rPr lang="ja-JP" altLang="ja-JP" sz="1100" b="0" i="0">
                <a:solidFill>
                  <a:schemeClr val="tx1"/>
                </a:solidFill>
                <a:effectLst/>
                <a:latin typeface="+mn-lt"/>
                <a:ea typeface="+mn-ea"/>
                <a:cs typeface="+mn-cs"/>
              </a:rPr>
              <a:t>）</a:t>
            </a:r>
            <a:endParaRPr lang="ja-JP" altLang="ja-JP">
              <a:solidFill>
                <a:schemeClr val="tx1"/>
              </a:solidFill>
              <a:effectLst/>
            </a:endParaRPr>
          </a:p>
          <a:p>
            <a:pPr>
              <a:lnSpc>
                <a:spcPts val="1300"/>
              </a:lnSpc>
            </a:pPr>
            <a:r>
              <a:rPr kumimoji="1" lang="en-US" altLang="ja-JP" sz="1100" b="0" i="0">
                <a:solidFill>
                  <a:schemeClr val="tx1"/>
                </a:solidFill>
                <a:effectLst/>
                <a:latin typeface="+mn-lt"/>
                <a:ea typeface="+mn-ea"/>
                <a:cs typeface="+mn-cs"/>
              </a:rPr>
              <a:t>2</a:t>
            </a:r>
            <a:r>
              <a:rPr kumimoji="1" lang="ja-JP" altLang="ja-JP" sz="1100" b="0" i="0">
                <a:solidFill>
                  <a:schemeClr val="tx1"/>
                </a:solidFill>
                <a:effectLst/>
                <a:latin typeface="+mn-lt"/>
                <a:ea typeface="+mn-ea"/>
                <a:cs typeface="+mn-cs"/>
              </a:rPr>
              <a:t>ページ目を参考に、事業内容を記載して下さい。</a:t>
            </a:r>
            <a:endParaRPr lang="ja-JP" altLang="ja-JP">
              <a:solidFill>
                <a:schemeClr val="tx1"/>
              </a:solidFill>
              <a:effectLst/>
            </a:endParaRPr>
          </a:p>
        </xdr:txBody>
      </xdr:sp>
      <xdr:cxnSp macro="">
        <xdr:nvCxnSpPr>
          <xdr:cNvPr id="9" name="直線コネクタ 8">
            <a:extLst>
              <a:ext uri="{FF2B5EF4-FFF2-40B4-BE49-F238E27FC236}">
                <a16:creationId xmlns:a16="http://schemas.microsoft.com/office/drawing/2014/main" id="{00000000-0008-0000-0300-000009000000}"/>
              </a:ext>
            </a:extLst>
          </xdr:cNvPr>
          <xdr:cNvCxnSpPr>
            <a:stCxn id="8" idx="1"/>
          </xdr:cNvCxnSpPr>
        </xdr:nvCxnSpPr>
        <xdr:spPr>
          <a:xfrm flipH="1">
            <a:off x="-1423815" y="5031184"/>
            <a:ext cx="7641064" cy="76558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2</xdr:col>
      <xdr:colOff>130968</xdr:colOff>
      <xdr:row>28</xdr:row>
      <xdr:rowOff>133354</xdr:rowOff>
    </xdr:from>
    <xdr:to>
      <xdr:col>14</xdr:col>
      <xdr:colOff>0</xdr:colOff>
      <xdr:row>36</xdr:row>
      <xdr:rowOff>77768</xdr:rowOff>
    </xdr:to>
    <xdr:grpSp>
      <xdr:nvGrpSpPr>
        <xdr:cNvPr id="10" name="グループ化 8">
          <a:extLst>
            <a:ext uri="{FF2B5EF4-FFF2-40B4-BE49-F238E27FC236}">
              <a16:creationId xmlns:a16="http://schemas.microsoft.com/office/drawing/2014/main" id="{00000000-0008-0000-0300-00000A000000}"/>
            </a:ext>
          </a:extLst>
        </xdr:cNvPr>
        <xdr:cNvGrpSpPr>
          <a:grpSpLocks/>
        </xdr:cNvGrpSpPr>
      </xdr:nvGrpSpPr>
      <xdr:grpSpPr bwMode="auto">
        <a:xfrm>
          <a:off x="1797843" y="6657979"/>
          <a:ext cx="6717507" cy="1373164"/>
          <a:chOff x="2029177" y="6239725"/>
          <a:chExt cx="9339069" cy="612965"/>
        </a:xfrm>
      </xdr:grpSpPr>
      <xdr:sp macro="" textlink="">
        <xdr:nvSpPr>
          <xdr:cNvPr id="11" name="角丸四角形吹き出し 3">
            <a:extLst>
              <a:ext uri="{FF2B5EF4-FFF2-40B4-BE49-F238E27FC236}">
                <a16:creationId xmlns:a16="http://schemas.microsoft.com/office/drawing/2014/main" id="{00000000-0008-0000-0300-00000B000000}"/>
              </a:ext>
            </a:extLst>
          </xdr:cNvPr>
          <xdr:cNvSpPr/>
        </xdr:nvSpPr>
        <xdr:spPr>
          <a:xfrm>
            <a:off x="8575062" y="6239725"/>
            <a:ext cx="2793184" cy="612965"/>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rgbClr val="FF0000"/>
                </a:solidFill>
              </a:rPr>
              <a:t>複数の事業に共通する支出はこのように記載してください。</a:t>
            </a:r>
            <a:endParaRPr kumimoji="1" lang="en-US" altLang="ja-JP" sz="1100">
              <a:solidFill>
                <a:srgbClr val="FF0000"/>
              </a:solidFill>
            </a:endParaRPr>
          </a:p>
          <a:p>
            <a:pPr algn="l">
              <a:lnSpc>
                <a:spcPts val="1000"/>
              </a:lnSpc>
            </a:pPr>
            <a:r>
              <a:rPr kumimoji="1" lang="ja-JP" altLang="en-US" sz="1100">
                <a:solidFill>
                  <a:sysClr val="windowText" lastClr="000000"/>
                </a:solidFill>
              </a:rPr>
              <a:t>明細の事業番号欄にも同じように記載してください。</a:t>
            </a:r>
            <a:endParaRPr kumimoji="1" lang="en-US" altLang="ja-JP" sz="1100">
              <a:solidFill>
                <a:sysClr val="windowText" lastClr="000000"/>
              </a:solidFill>
            </a:endParaRPr>
          </a:p>
        </xdr:txBody>
      </xdr:sp>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flipH="1">
            <a:off x="2029177" y="6476511"/>
            <a:ext cx="6594441" cy="25383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13</xdr:col>
      <xdr:colOff>572785</xdr:colOff>
      <xdr:row>44</xdr:row>
      <xdr:rowOff>69850</xdr:rowOff>
    </xdr:from>
    <xdr:to>
      <xdr:col>15</xdr:col>
      <xdr:colOff>508000</xdr:colOff>
      <xdr:row>48</xdr:row>
      <xdr:rowOff>19050</xdr:rowOff>
    </xdr:to>
    <xdr:sp macro="" textlink="">
      <xdr:nvSpPr>
        <xdr:cNvPr id="13" name="角丸四角形吹き出し 3">
          <a:extLst>
            <a:ext uri="{FF2B5EF4-FFF2-40B4-BE49-F238E27FC236}">
              <a16:creationId xmlns:a16="http://schemas.microsoft.com/office/drawing/2014/main" id="{00000000-0008-0000-0300-00000D000000}"/>
            </a:ext>
          </a:extLst>
        </xdr:cNvPr>
        <xdr:cNvSpPr/>
      </xdr:nvSpPr>
      <xdr:spPr bwMode="auto">
        <a:xfrm>
          <a:off x="7722885" y="9550400"/>
          <a:ext cx="1979915" cy="558800"/>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xdr:twoCellAnchor>
  <xdr:twoCellAnchor>
    <xdr:from>
      <xdr:col>3</xdr:col>
      <xdr:colOff>0</xdr:colOff>
      <xdr:row>42</xdr:row>
      <xdr:rowOff>146050</xdr:rowOff>
    </xdr:from>
    <xdr:to>
      <xdr:col>13</xdr:col>
      <xdr:colOff>552452</xdr:colOff>
      <xdr:row>45</xdr:row>
      <xdr:rowOff>146050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bwMode="auto">
        <a:xfrm flipH="1" flipV="1">
          <a:off x="2082800" y="9309100"/>
          <a:ext cx="5619752" cy="46990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561579</xdr:colOff>
      <xdr:row>31</xdr:row>
      <xdr:rowOff>103095</xdr:rowOff>
    </xdr:from>
    <xdr:to>
      <xdr:col>22</xdr:col>
      <xdr:colOff>48559</xdr:colOff>
      <xdr:row>35</xdr:row>
      <xdr:rowOff>141942</xdr:rowOff>
    </xdr:to>
    <xdr:sp macro="" textlink="">
      <xdr:nvSpPr>
        <xdr:cNvPr id="15" name="角丸四角形吹き出し 3">
          <a:extLst>
            <a:ext uri="{FF2B5EF4-FFF2-40B4-BE49-F238E27FC236}">
              <a16:creationId xmlns:a16="http://schemas.microsoft.com/office/drawing/2014/main" id="{00000000-0008-0000-0300-00000F000000}"/>
            </a:ext>
          </a:extLst>
        </xdr:cNvPr>
        <xdr:cNvSpPr/>
      </xdr:nvSpPr>
      <xdr:spPr bwMode="auto">
        <a:xfrm>
          <a:off x="11515329" y="7151595"/>
          <a:ext cx="2001580" cy="75004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xdr:twoCellAnchor>
  <xdr:twoCellAnchor>
    <xdr:from>
      <xdr:col>17</xdr:col>
      <xdr:colOff>537883</xdr:colOff>
      <xdr:row>32</xdr:row>
      <xdr:rowOff>134472</xdr:rowOff>
    </xdr:from>
    <xdr:to>
      <xdr:col>18</xdr:col>
      <xdr:colOff>586071</xdr:colOff>
      <xdr:row>38</xdr:row>
      <xdr:rowOff>0</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bwMode="auto">
        <a:xfrm flipH="1">
          <a:off x="10862983" y="7360772"/>
          <a:ext cx="676838" cy="98947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3381373</xdr:colOff>
      <xdr:row>0</xdr:row>
      <xdr:rowOff>228600</xdr:rowOff>
    </xdr:from>
    <xdr:to>
      <xdr:col>4</xdr:col>
      <xdr:colOff>10273</xdr:colOff>
      <xdr:row>2</xdr:row>
      <xdr:rowOff>20864</xdr:rowOff>
    </xdr:to>
    <xdr:pic>
      <xdr:nvPicPr>
        <xdr:cNvPr id="2" name="Picture 3" descr="http://www.nippon-foundation.or.jp/about/disclosure/ci/img/logo_2.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38798" y="228600"/>
          <a:ext cx="1620000" cy="439964"/>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0082-6AF6-4B19-BE56-99798741E19A}">
  <sheetPr>
    <tabColor rgb="FFFF0000"/>
  </sheetPr>
  <dimension ref="B1:I17"/>
  <sheetViews>
    <sheetView tabSelected="1" zoomScale="76" zoomScaleNormal="76" workbookViewId="0">
      <selection activeCell="B13" sqref="B13"/>
    </sheetView>
  </sheetViews>
  <sheetFormatPr defaultColWidth="8.77734375" defaultRowHeight="17.399999999999999" x14ac:dyDescent="0.2"/>
  <cols>
    <col min="1" max="1" width="19.44140625" style="42" customWidth="1"/>
    <col min="2" max="2" width="51.21875" style="42" customWidth="1"/>
    <col min="3" max="3" width="5.77734375" style="42" customWidth="1"/>
    <col min="4" max="4" width="27.77734375" style="42" customWidth="1"/>
    <col min="5" max="5" width="10.77734375" style="42" customWidth="1"/>
    <col min="6" max="6" width="24.77734375" style="42" customWidth="1"/>
    <col min="7" max="7" width="5.44140625" style="42" customWidth="1"/>
    <col min="8" max="8" width="64.77734375" style="43" customWidth="1"/>
    <col min="9" max="9" width="5.44140625" style="42" customWidth="1"/>
    <col min="10" max="10" width="13.77734375" style="42" customWidth="1"/>
    <col min="11" max="11" width="26.21875" style="42" customWidth="1"/>
    <col min="12" max="16384" width="8.77734375" style="42"/>
  </cols>
  <sheetData>
    <row r="1" spans="2:9" ht="74.25" customHeight="1" thickBot="1" x14ac:dyDescent="0.25">
      <c r="B1" s="41" t="s">
        <v>45</v>
      </c>
    </row>
    <row r="2" spans="2:9" ht="25.2" thickTop="1" x14ac:dyDescent="0.2">
      <c r="B2" s="41"/>
      <c r="D2" s="44" t="s">
        <v>209</v>
      </c>
      <c r="E2" s="45"/>
      <c r="F2" s="45"/>
      <c r="G2" s="45"/>
      <c r="H2" s="46"/>
    </row>
    <row r="3" spans="2:9" ht="39" customHeight="1" thickBot="1" x14ac:dyDescent="0.25">
      <c r="B3" s="41"/>
      <c r="D3" s="175"/>
      <c r="E3" s="176"/>
      <c r="F3" s="176"/>
      <c r="G3" s="176"/>
      <c r="H3" s="177"/>
    </row>
    <row r="4" spans="2:9" ht="25.5" thickTop="1" thickBot="1" x14ac:dyDescent="0.25">
      <c r="B4" s="41"/>
    </row>
    <row r="5" spans="2:9" ht="52.2" x14ac:dyDescent="0.2">
      <c r="B5" s="47" t="s">
        <v>47</v>
      </c>
      <c r="H5" s="48" t="s">
        <v>206</v>
      </c>
    </row>
    <row r="6" spans="2:9" x14ac:dyDescent="0.2">
      <c r="B6" s="178"/>
      <c r="C6" s="49"/>
      <c r="D6" s="50"/>
      <c r="E6" s="50"/>
      <c r="F6" s="50"/>
      <c r="G6" s="51"/>
      <c r="H6" s="180"/>
      <c r="I6" s="52"/>
    </row>
    <row r="7" spans="2:9" x14ac:dyDescent="0.2">
      <c r="B7" s="178"/>
      <c r="D7" s="182" t="s">
        <v>49</v>
      </c>
      <c r="E7" s="183"/>
      <c r="F7" s="184"/>
      <c r="H7" s="180"/>
    </row>
    <row r="8" spans="2:9" ht="78" customHeight="1" x14ac:dyDescent="0.2">
      <c r="B8" s="179"/>
      <c r="C8" s="49"/>
      <c r="D8" s="185"/>
      <c r="E8" s="186"/>
      <c r="F8" s="187"/>
      <c r="G8" s="51"/>
      <c r="H8" s="180"/>
      <c r="I8" s="52"/>
    </row>
    <row r="9" spans="2:9" ht="18" thickBot="1" x14ac:dyDescent="0.25">
      <c r="B9" s="51"/>
      <c r="C9" s="49"/>
      <c r="D9" s="188"/>
      <c r="E9" s="189"/>
      <c r="F9" s="190"/>
      <c r="G9" s="51"/>
      <c r="H9" s="181"/>
      <c r="I9" s="52"/>
    </row>
    <row r="10" spans="2:9" ht="18" thickBot="1" x14ac:dyDescent="0.25">
      <c r="B10" s="49"/>
      <c r="C10" s="49"/>
      <c r="D10" s="49"/>
      <c r="E10" s="49"/>
      <c r="F10" s="49"/>
      <c r="G10" s="49"/>
      <c r="H10" s="51"/>
      <c r="I10" s="52"/>
    </row>
    <row r="11" spans="2:9" ht="58.5" customHeight="1" x14ac:dyDescent="0.2">
      <c r="B11" s="191" t="s">
        <v>208</v>
      </c>
      <c r="C11" s="192"/>
      <c r="D11" s="193"/>
      <c r="E11" s="49"/>
      <c r="F11" s="191" t="s">
        <v>207</v>
      </c>
      <c r="G11" s="192"/>
      <c r="H11" s="193"/>
      <c r="I11" s="52"/>
    </row>
    <row r="12" spans="2:9" ht="235.5" customHeight="1" thickBot="1" x14ac:dyDescent="0.25">
      <c r="B12" s="172"/>
      <c r="C12" s="173"/>
      <c r="D12" s="174"/>
      <c r="E12" s="51"/>
      <c r="F12" s="172"/>
      <c r="G12" s="173"/>
      <c r="H12" s="174"/>
      <c r="I12" s="53"/>
    </row>
    <row r="14" spans="2:9" x14ac:dyDescent="0.2">
      <c r="F14" s="54" t="s">
        <v>51</v>
      </c>
      <c r="H14" s="42"/>
    </row>
    <row r="15" spans="2:9" x14ac:dyDescent="0.2">
      <c r="E15" s="55"/>
      <c r="F15" s="54" t="s">
        <v>52</v>
      </c>
      <c r="G15" s="56">
        <f>LEN(B12)</f>
        <v>0</v>
      </c>
      <c r="H15" s="52" t="s">
        <v>53</v>
      </c>
      <c r="I15" s="55"/>
    </row>
    <row r="16" spans="2:9" x14ac:dyDescent="0.2">
      <c r="F16" s="54" t="s">
        <v>54</v>
      </c>
      <c r="G16" s="56">
        <f>LEN(F12)</f>
        <v>0</v>
      </c>
      <c r="H16" s="52" t="s">
        <v>53</v>
      </c>
    </row>
    <row r="17" spans="6:8" x14ac:dyDescent="0.2">
      <c r="F17" s="54" t="s">
        <v>55</v>
      </c>
      <c r="G17" s="56">
        <f>LEN(H6)</f>
        <v>0</v>
      </c>
      <c r="H17" s="52" t="s">
        <v>53</v>
      </c>
    </row>
  </sheetData>
  <mergeCells count="9">
    <mergeCell ref="B12:D12"/>
    <mergeCell ref="F12:H12"/>
    <mergeCell ref="D3:H3"/>
    <mergeCell ref="B6:B8"/>
    <mergeCell ref="H6:H9"/>
    <mergeCell ref="D7:F7"/>
    <mergeCell ref="D8:F9"/>
    <mergeCell ref="B11:D11"/>
    <mergeCell ref="F11:H1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6060A-FB86-474A-AC5C-613D9E557CDE}">
  <dimension ref="B1:I17"/>
  <sheetViews>
    <sheetView zoomScale="85" zoomScaleNormal="85" workbookViewId="0"/>
  </sheetViews>
  <sheetFormatPr defaultColWidth="8.77734375" defaultRowHeight="41.25" customHeight="1" x14ac:dyDescent="0.2"/>
  <cols>
    <col min="1" max="1" width="19.44140625" style="42" customWidth="1"/>
    <col min="2" max="2" width="51.21875" style="42" customWidth="1"/>
    <col min="3" max="3" width="5.77734375" style="42" customWidth="1"/>
    <col min="4" max="4" width="27.77734375" style="42" customWidth="1"/>
    <col min="5" max="5" width="10.77734375" style="42" customWidth="1"/>
    <col min="6" max="6" width="24.77734375" style="42" customWidth="1"/>
    <col min="7" max="7" width="5.44140625" style="42" customWidth="1"/>
    <col min="8" max="8" width="64.77734375" style="43" customWidth="1"/>
    <col min="9" max="9" width="5.44140625" style="42" customWidth="1"/>
    <col min="10" max="10" width="13.77734375" style="42" customWidth="1"/>
    <col min="11" max="11" width="26.21875" style="42" customWidth="1"/>
    <col min="12" max="16384" width="8.77734375" style="42"/>
  </cols>
  <sheetData>
    <row r="1" spans="2:9" ht="56.25" customHeight="1" thickBot="1" x14ac:dyDescent="0.25">
      <c r="B1" s="41" t="s">
        <v>56</v>
      </c>
    </row>
    <row r="2" spans="2:9" ht="41.25" customHeight="1" thickTop="1" x14ac:dyDescent="0.2">
      <c r="B2" s="41"/>
      <c r="D2" s="44" t="s">
        <v>46</v>
      </c>
      <c r="E2" s="45"/>
      <c r="F2" s="45"/>
      <c r="G2" s="45"/>
      <c r="H2" s="46"/>
    </row>
    <row r="3" spans="2:9" ht="41.25" customHeight="1" thickBot="1" x14ac:dyDescent="0.25">
      <c r="B3" s="41"/>
      <c r="D3" s="197" t="s">
        <v>57</v>
      </c>
      <c r="E3" s="198"/>
      <c r="F3" s="198"/>
      <c r="G3" s="198"/>
      <c r="H3" s="199"/>
    </row>
    <row r="4" spans="2:9" ht="41.25" customHeight="1" thickTop="1" thickBot="1" x14ac:dyDescent="0.25">
      <c r="B4" s="41"/>
    </row>
    <row r="5" spans="2:9" ht="41.25" customHeight="1" x14ac:dyDescent="0.2">
      <c r="B5" s="47" t="s">
        <v>47</v>
      </c>
      <c r="H5" s="48" t="s">
        <v>48</v>
      </c>
    </row>
    <row r="6" spans="2:9" ht="41.25" customHeight="1" x14ac:dyDescent="0.2">
      <c r="B6" s="200" t="s">
        <v>58</v>
      </c>
      <c r="C6" s="49"/>
      <c r="D6" s="50"/>
      <c r="E6" s="50"/>
      <c r="F6" s="50"/>
      <c r="G6" s="51"/>
      <c r="H6" s="202" t="s">
        <v>59</v>
      </c>
      <c r="I6" s="52"/>
    </row>
    <row r="7" spans="2:9" ht="41.25" customHeight="1" x14ac:dyDescent="0.2">
      <c r="B7" s="200"/>
      <c r="D7" s="182" t="s">
        <v>49</v>
      </c>
      <c r="E7" s="183"/>
      <c r="F7" s="184"/>
      <c r="H7" s="202"/>
    </row>
    <row r="8" spans="2:9" ht="93.75" customHeight="1" x14ac:dyDescent="0.2">
      <c r="B8" s="201"/>
      <c r="C8" s="49"/>
      <c r="D8" s="204" t="s">
        <v>60</v>
      </c>
      <c r="E8" s="205"/>
      <c r="F8" s="206"/>
      <c r="G8" s="51"/>
      <c r="H8" s="202"/>
      <c r="I8" s="52"/>
    </row>
    <row r="9" spans="2:9" ht="66.75" customHeight="1" thickBot="1" x14ac:dyDescent="0.25">
      <c r="B9" s="51"/>
      <c r="C9" s="49"/>
      <c r="D9" s="207"/>
      <c r="E9" s="208"/>
      <c r="F9" s="209"/>
      <c r="G9" s="51"/>
      <c r="H9" s="203"/>
      <c r="I9" s="52"/>
    </row>
    <row r="10" spans="2:9" ht="63" customHeight="1" thickBot="1" x14ac:dyDescent="0.25">
      <c r="B10" s="49"/>
      <c r="C10" s="49"/>
      <c r="D10" s="49"/>
      <c r="E10" s="49"/>
      <c r="F10" s="49"/>
      <c r="G10" s="49"/>
      <c r="H10" s="51"/>
      <c r="I10" s="52"/>
    </row>
    <row r="11" spans="2:9" ht="41.25" customHeight="1" x14ac:dyDescent="0.2">
      <c r="B11" s="210" t="s">
        <v>50</v>
      </c>
      <c r="C11" s="211"/>
      <c r="D11" s="212"/>
      <c r="E11" s="49"/>
      <c r="F11" s="191" t="s">
        <v>61</v>
      </c>
      <c r="G11" s="192"/>
      <c r="H11" s="193"/>
      <c r="I11" s="52"/>
    </row>
    <row r="12" spans="2:9" ht="264.75" customHeight="1" thickBot="1" x14ac:dyDescent="0.25">
      <c r="B12" s="194" t="s">
        <v>62</v>
      </c>
      <c r="C12" s="195"/>
      <c r="D12" s="196"/>
      <c r="E12" s="51"/>
      <c r="F12" s="194" t="s">
        <v>63</v>
      </c>
      <c r="G12" s="195"/>
      <c r="H12" s="196"/>
      <c r="I12" s="53"/>
    </row>
    <row r="14" spans="2:9" ht="41.25" customHeight="1" x14ac:dyDescent="0.2">
      <c r="F14" s="54" t="s">
        <v>51</v>
      </c>
      <c r="H14" s="42"/>
    </row>
    <row r="15" spans="2:9" ht="41.25" customHeight="1" x14ac:dyDescent="0.2">
      <c r="E15" s="55"/>
      <c r="F15" s="54" t="s">
        <v>52</v>
      </c>
      <c r="G15" s="56">
        <f>LEN(B12)</f>
        <v>290</v>
      </c>
      <c r="H15" s="52" t="s">
        <v>53</v>
      </c>
      <c r="I15" s="55"/>
    </row>
    <row r="16" spans="2:9" ht="41.25" customHeight="1" x14ac:dyDescent="0.2">
      <c r="F16" s="57" t="s">
        <v>54</v>
      </c>
      <c r="G16" s="56">
        <f>LEN(F12)</f>
        <v>201</v>
      </c>
      <c r="H16" s="52" t="s">
        <v>53</v>
      </c>
    </row>
    <row r="17" spans="6:8" ht="41.25" customHeight="1" x14ac:dyDescent="0.2">
      <c r="F17" s="57" t="s">
        <v>55</v>
      </c>
      <c r="G17" s="56">
        <f>LEN(H6)</f>
        <v>224</v>
      </c>
      <c r="H17" s="52" t="s">
        <v>64</v>
      </c>
    </row>
  </sheetData>
  <mergeCells count="9">
    <mergeCell ref="B12:D12"/>
    <mergeCell ref="F12:H12"/>
    <mergeCell ref="D3:H3"/>
    <mergeCell ref="B6:B8"/>
    <mergeCell ref="H6:H9"/>
    <mergeCell ref="D7:F7"/>
    <mergeCell ref="D8:F9"/>
    <mergeCell ref="B11:D11"/>
    <mergeCell ref="F11:H11"/>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EA5F-F11A-4F01-88C9-46327873DE82}">
  <sheetPr>
    <tabColor rgb="FFFF0000"/>
  </sheetPr>
  <dimension ref="A1:AG122"/>
  <sheetViews>
    <sheetView view="pageBreakPreview" zoomScale="70" zoomScaleNormal="70" zoomScaleSheetLayoutView="70" workbookViewId="0">
      <selection activeCell="AF81" sqref="AF81"/>
    </sheetView>
  </sheetViews>
  <sheetFormatPr defaultColWidth="9" defaultRowHeight="12" x14ac:dyDescent="0.2"/>
  <cols>
    <col min="1" max="1" width="14" style="59" customWidth="1"/>
    <col min="2" max="2" width="10.21875" style="59" customWidth="1"/>
    <col min="3" max="3" width="5.44140625" style="59" customWidth="1"/>
    <col min="4" max="4" width="21.33203125" style="59" customWidth="1"/>
    <col min="5" max="5" width="8.21875" style="59" customWidth="1"/>
    <col min="6" max="6" width="2.44140625" style="60" customWidth="1"/>
    <col min="7" max="7" width="6.33203125" style="59" customWidth="1"/>
    <col min="8" max="8" width="6" style="59" customWidth="1"/>
    <col min="9" max="9" width="2.44140625" style="59" customWidth="1"/>
    <col min="10" max="10" width="6.33203125" style="59" customWidth="1"/>
    <col min="11" max="11" width="6" style="59" customWidth="1"/>
    <col min="12" max="12" width="2.44140625" style="60" customWidth="1"/>
    <col min="13" max="13" width="10.77734375" style="59" customWidth="1"/>
    <col min="14" max="14" width="21.77734375" style="59" customWidth="1"/>
    <col min="15" max="27" width="9" style="59" hidden="1" customWidth="1"/>
    <col min="28" max="35" width="9" style="59" customWidth="1"/>
    <col min="36" max="16384" width="9" style="59"/>
  </cols>
  <sheetData>
    <row r="1" spans="1:27" ht="20.100000000000001" customHeight="1" x14ac:dyDescent="0.2">
      <c r="A1" s="58" t="s">
        <v>65</v>
      </c>
      <c r="B1" s="264"/>
      <c r="C1" s="264"/>
      <c r="D1" s="264"/>
      <c r="E1" s="264"/>
      <c r="F1" s="264"/>
      <c r="G1" s="264"/>
      <c r="H1" s="264"/>
      <c r="I1" s="264"/>
      <c r="J1" s="264"/>
      <c r="K1" s="264"/>
      <c r="L1" s="264"/>
      <c r="M1" s="264"/>
      <c r="N1" s="264"/>
      <c r="P1" s="59" t="s">
        <v>66</v>
      </c>
      <c r="Q1" s="59" t="s">
        <v>67</v>
      </c>
      <c r="R1" s="59" t="s">
        <v>68</v>
      </c>
      <c r="S1" s="59" t="s">
        <v>69</v>
      </c>
      <c r="T1" s="59" t="s">
        <v>70</v>
      </c>
      <c r="U1" s="59" t="s">
        <v>71</v>
      </c>
      <c r="V1" s="59" t="s">
        <v>72</v>
      </c>
      <c r="W1" s="59" t="s">
        <v>73</v>
      </c>
      <c r="X1" s="59" t="s">
        <v>74</v>
      </c>
      <c r="Y1" s="59" t="s">
        <v>75</v>
      </c>
      <c r="Z1" s="59" t="s">
        <v>76</v>
      </c>
      <c r="AA1" s="59" t="s">
        <v>77</v>
      </c>
    </row>
    <row r="2" spans="1:27" ht="20.100000000000001" customHeight="1" x14ac:dyDescent="0.2">
      <c r="A2" s="58" t="s">
        <v>78</v>
      </c>
      <c r="B2" s="264"/>
      <c r="C2" s="264"/>
      <c r="D2" s="264"/>
      <c r="E2" s="264"/>
      <c r="F2" s="264"/>
      <c r="G2" s="264"/>
      <c r="H2" s="264"/>
      <c r="I2" s="264"/>
      <c r="J2" s="264"/>
      <c r="K2" s="264"/>
      <c r="L2" s="264"/>
      <c r="M2" s="264"/>
      <c r="N2" s="264"/>
    </row>
    <row r="4" spans="1:27" ht="36.6" customHeight="1" x14ac:dyDescent="0.2">
      <c r="A4" s="265" t="s">
        <v>79</v>
      </c>
      <c r="B4" s="266"/>
      <c r="C4" s="267"/>
      <c r="D4" s="268"/>
      <c r="E4" s="268"/>
      <c r="F4" s="268"/>
      <c r="G4" s="268"/>
      <c r="H4" s="268"/>
      <c r="I4" s="268"/>
      <c r="J4" s="268"/>
      <c r="K4" s="268"/>
      <c r="L4" s="268"/>
      <c r="M4" s="268"/>
      <c r="N4" s="268"/>
    </row>
    <row r="7" spans="1:27" ht="78" customHeight="1" x14ac:dyDescent="0.2"/>
    <row r="8" spans="1:27" ht="19.2" x14ac:dyDescent="0.2">
      <c r="A8" s="61" t="s">
        <v>80</v>
      </c>
      <c r="B8" s="62"/>
      <c r="C8" s="62"/>
      <c r="D8" s="62"/>
      <c r="E8" s="62"/>
    </row>
    <row r="9" spans="1:27" ht="24.75" customHeight="1" x14ac:dyDescent="0.2">
      <c r="A9" s="63" t="s">
        <v>81</v>
      </c>
      <c r="B9" s="269" t="s">
        <v>82</v>
      </c>
      <c r="C9" s="270"/>
      <c r="D9" s="64" t="s">
        <v>83</v>
      </c>
      <c r="E9" s="271" t="s">
        <v>84</v>
      </c>
      <c r="F9" s="271"/>
      <c r="G9" s="271"/>
      <c r="H9" s="271"/>
      <c r="I9" s="271"/>
      <c r="J9" s="271"/>
      <c r="K9" s="271"/>
      <c r="L9" s="271"/>
      <c r="M9" s="271"/>
      <c r="N9" s="271"/>
    </row>
    <row r="10" spans="1:27" ht="19.05" x14ac:dyDescent="0.2">
      <c r="A10" s="65"/>
      <c r="B10" s="257"/>
      <c r="C10" s="258"/>
      <c r="D10" s="65"/>
      <c r="E10" s="259"/>
      <c r="F10" s="259"/>
      <c r="G10" s="259"/>
      <c r="H10" s="259"/>
      <c r="I10" s="259"/>
      <c r="J10" s="259"/>
      <c r="K10" s="259"/>
      <c r="L10" s="259"/>
      <c r="M10" s="259"/>
      <c r="N10" s="259"/>
    </row>
    <row r="11" spans="1:27" ht="19.05" x14ac:dyDescent="0.2">
      <c r="A11" s="65"/>
      <c r="B11" s="257"/>
      <c r="C11" s="258"/>
      <c r="D11" s="65"/>
      <c r="E11" s="259"/>
      <c r="F11" s="259"/>
      <c r="G11" s="259"/>
      <c r="H11" s="259"/>
      <c r="I11" s="259"/>
      <c r="J11" s="259"/>
      <c r="K11" s="259"/>
      <c r="L11" s="259"/>
      <c r="M11" s="259"/>
      <c r="N11" s="259"/>
    </row>
    <row r="12" spans="1:27" ht="19.05" x14ac:dyDescent="0.2">
      <c r="A12" s="65"/>
      <c r="B12" s="257"/>
      <c r="C12" s="258"/>
      <c r="D12" s="65"/>
      <c r="E12" s="259"/>
      <c r="F12" s="259"/>
      <c r="G12" s="259"/>
      <c r="H12" s="259"/>
      <c r="I12" s="259"/>
      <c r="J12" s="259"/>
      <c r="K12" s="259"/>
      <c r="L12" s="259"/>
      <c r="M12" s="259"/>
      <c r="N12" s="259"/>
    </row>
    <row r="13" spans="1:27" ht="19.05" x14ac:dyDescent="0.2">
      <c r="A13" s="65"/>
      <c r="B13" s="257"/>
      <c r="C13" s="258"/>
      <c r="D13" s="65"/>
      <c r="E13" s="259"/>
      <c r="F13" s="259"/>
      <c r="G13" s="259"/>
      <c r="H13" s="259"/>
      <c r="I13" s="259"/>
      <c r="J13" s="259"/>
      <c r="K13" s="259"/>
      <c r="L13" s="259"/>
      <c r="M13" s="259"/>
      <c r="N13" s="259"/>
    </row>
    <row r="14" spans="1:27" ht="19.05" x14ac:dyDescent="0.2">
      <c r="A14" s="65"/>
      <c r="B14" s="257"/>
      <c r="C14" s="258"/>
      <c r="D14" s="65"/>
      <c r="E14" s="259"/>
      <c r="F14" s="259"/>
      <c r="G14" s="259"/>
      <c r="H14" s="259"/>
      <c r="I14" s="259"/>
      <c r="J14" s="259"/>
      <c r="K14" s="259"/>
      <c r="L14" s="259"/>
      <c r="M14" s="259"/>
      <c r="N14" s="259"/>
    </row>
    <row r="15" spans="1:27" ht="19.05" x14ac:dyDescent="0.2">
      <c r="A15" s="65"/>
      <c r="B15" s="257"/>
      <c r="C15" s="258"/>
      <c r="D15" s="65"/>
      <c r="E15" s="259"/>
      <c r="F15" s="259"/>
      <c r="G15" s="259"/>
      <c r="H15" s="259"/>
      <c r="I15" s="259"/>
      <c r="J15" s="259"/>
      <c r="K15" s="259"/>
      <c r="L15" s="259"/>
      <c r="M15" s="259"/>
      <c r="N15" s="259"/>
    </row>
    <row r="16" spans="1:27" ht="19.05" x14ac:dyDescent="0.2">
      <c r="A16" s="65"/>
      <c r="B16" s="257"/>
      <c r="C16" s="258"/>
      <c r="D16" s="65"/>
      <c r="E16" s="259"/>
      <c r="F16" s="259"/>
      <c r="G16" s="259"/>
      <c r="H16" s="259"/>
      <c r="I16" s="259"/>
      <c r="J16" s="259"/>
      <c r="K16" s="259"/>
      <c r="L16" s="259"/>
      <c r="M16" s="259"/>
      <c r="N16" s="259"/>
    </row>
    <row r="17" spans="1:14" ht="19.05" x14ac:dyDescent="0.2">
      <c r="A17" s="65"/>
      <c r="B17" s="257"/>
      <c r="C17" s="258"/>
      <c r="D17" s="65"/>
      <c r="E17" s="259"/>
      <c r="F17" s="259"/>
      <c r="G17" s="259"/>
      <c r="H17" s="259"/>
      <c r="I17" s="259"/>
      <c r="J17" s="259"/>
      <c r="K17" s="259"/>
      <c r="L17" s="259"/>
      <c r="M17" s="259"/>
      <c r="N17" s="259"/>
    </row>
    <row r="18" spans="1:14" ht="19.05" x14ac:dyDescent="0.2">
      <c r="A18" s="65"/>
      <c r="B18" s="257"/>
      <c r="C18" s="258"/>
      <c r="D18" s="65"/>
      <c r="E18" s="259"/>
      <c r="F18" s="259"/>
      <c r="G18" s="259"/>
      <c r="H18" s="259"/>
      <c r="I18" s="259"/>
      <c r="J18" s="259"/>
      <c r="K18" s="259"/>
      <c r="L18" s="259"/>
      <c r="M18" s="259"/>
      <c r="N18" s="259"/>
    </row>
    <row r="19" spans="1:14" ht="19.05" x14ac:dyDescent="0.2">
      <c r="A19" s="65"/>
      <c r="B19" s="257"/>
      <c r="C19" s="258"/>
      <c r="D19" s="65"/>
      <c r="E19" s="259"/>
      <c r="F19" s="259"/>
      <c r="G19" s="259"/>
      <c r="H19" s="259"/>
      <c r="I19" s="259"/>
      <c r="J19" s="259"/>
      <c r="K19" s="259"/>
      <c r="L19" s="259"/>
      <c r="M19" s="259"/>
      <c r="N19" s="259"/>
    </row>
    <row r="20" spans="1:14" ht="19.05" x14ac:dyDescent="0.2">
      <c r="A20" s="65"/>
      <c r="B20" s="257"/>
      <c r="C20" s="258"/>
      <c r="D20" s="65"/>
      <c r="E20" s="259"/>
      <c r="F20" s="259"/>
      <c r="G20" s="259"/>
      <c r="H20" s="259"/>
      <c r="I20" s="259"/>
      <c r="J20" s="259"/>
      <c r="K20" s="259"/>
      <c r="L20" s="259"/>
      <c r="M20" s="259"/>
      <c r="N20" s="259"/>
    </row>
    <row r="21" spans="1:14" ht="4.8" customHeight="1" x14ac:dyDescent="0.2"/>
    <row r="22" spans="1:14" ht="16.2" x14ac:dyDescent="0.2">
      <c r="A22" s="66" t="s">
        <v>85</v>
      </c>
      <c r="B22" s="67"/>
      <c r="C22" s="68"/>
      <c r="D22" s="69"/>
      <c r="E22" s="70"/>
      <c r="F22" s="70"/>
      <c r="G22" s="71"/>
      <c r="H22" s="72"/>
      <c r="I22" s="71"/>
    </row>
    <row r="23" spans="1:14" ht="14.4" x14ac:dyDescent="0.2">
      <c r="A23" s="260" t="s">
        <v>17</v>
      </c>
      <c r="B23" s="260"/>
      <c r="C23" s="260"/>
      <c r="D23" s="73" t="s">
        <v>86</v>
      </c>
      <c r="F23" s="59"/>
      <c r="J23" s="60"/>
      <c r="L23" s="59"/>
    </row>
    <row r="24" spans="1:14" ht="14.4" x14ac:dyDescent="0.2">
      <c r="A24" s="261" t="s">
        <v>87</v>
      </c>
      <c r="B24" s="261"/>
      <c r="C24" s="261"/>
      <c r="D24" s="74">
        <f>ROUNDDOWN(D26*D27,-4)</f>
        <v>0</v>
      </c>
      <c r="E24" s="262" t="s">
        <v>88</v>
      </c>
      <c r="F24" s="263"/>
      <c r="G24" s="263"/>
      <c r="H24" s="263"/>
      <c r="I24" s="263"/>
      <c r="J24" s="263"/>
      <c r="K24" s="263"/>
      <c r="L24" s="59"/>
    </row>
    <row r="25" spans="1:14" ht="13.05" customHeight="1" x14ac:dyDescent="0.2">
      <c r="A25" s="253" t="s">
        <v>89</v>
      </c>
      <c r="B25" s="253"/>
      <c r="C25" s="253"/>
      <c r="D25" s="75">
        <f>D26-D24</f>
        <v>0</v>
      </c>
      <c r="E25" s="254" t="s">
        <v>90</v>
      </c>
      <c r="F25" s="255"/>
      <c r="J25" s="60"/>
      <c r="L25" s="59"/>
    </row>
    <row r="26" spans="1:14" ht="14.4" x14ac:dyDescent="0.2">
      <c r="A26" s="256" t="s">
        <v>91</v>
      </c>
      <c r="B26" s="256"/>
      <c r="C26" s="256"/>
      <c r="D26" s="76">
        <f>M105</f>
        <v>0</v>
      </c>
      <c r="E26" s="254" t="s">
        <v>90</v>
      </c>
      <c r="F26" s="255"/>
      <c r="J26" s="60"/>
      <c r="L26" s="59"/>
    </row>
    <row r="27" spans="1:14" ht="13.35" customHeight="1" x14ac:dyDescent="0.2">
      <c r="A27" s="256" t="s">
        <v>92</v>
      </c>
      <c r="B27" s="256"/>
      <c r="C27" s="256"/>
      <c r="D27" s="77">
        <v>0.8</v>
      </c>
      <c r="E27" s="254" t="s">
        <v>93</v>
      </c>
      <c r="F27" s="255"/>
      <c r="J27" s="60"/>
      <c r="L27" s="59"/>
    </row>
    <row r="29" spans="1:14" ht="14.4" x14ac:dyDescent="0.2">
      <c r="A29" s="239" t="s">
        <v>19</v>
      </c>
      <c r="B29" s="239"/>
      <c r="C29" s="239"/>
      <c r="D29" s="239"/>
      <c r="E29" s="239"/>
      <c r="F29" s="240" t="s">
        <v>94</v>
      </c>
      <c r="G29" s="241"/>
      <c r="H29" s="242"/>
      <c r="I29" s="246" t="s">
        <v>95</v>
      </c>
      <c r="J29" s="247"/>
      <c r="K29" s="248"/>
    </row>
    <row r="30" spans="1:14" ht="14.4" x14ac:dyDescent="0.2">
      <c r="A30" s="78" t="s">
        <v>96</v>
      </c>
      <c r="B30" s="252" t="s">
        <v>97</v>
      </c>
      <c r="C30" s="252"/>
      <c r="D30" s="252"/>
      <c r="E30" s="252"/>
      <c r="F30" s="243"/>
      <c r="G30" s="244"/>
      <c r="H30" s="245"/>
      <c r="I30" s="249"/>
      <c r="J30" s="250"/>
      <c r="K30" s="251"/>
    </row>
    <row r="31" spans="1:14" ht="13.95" x14ac:dyDescent="0.2">
      <c r="A31" s="79"/>
      <c r="B31" s="235"/>
      <c r="C31" s="235"/>
      <c r="D31" s="235"/>
      <c r="E31" s="235"/>
      <c r="F31" s="224" t="str">
        <f>IF(SUMIF(C43:C102,A31,M43:M102)=0,"",SUMIF(C43:C102,A31,M43:M102))</f>
        <v/>
      </c>
      <c r="G31" s="224"/>
      <c r="H31" s="224"/>
      <c r="I31" s="227" t="str">
        <f t="shared" ref="I31:I37" si="0">IF(ISERROR(F31/F$39), "", F31/F$39)</f>
        <v/>
      </c>
      <c r="J31" s="227"/>
      <c r="K31" s="227"/>
    </row>
    <row r="32" spans="1:14" ht="13.95" x14ac:dyDescent="0.2">
      <c r="A32" s="79"/>
      <c r="B32" s="235"/>
      <c r="C32" s="235"/>
      <c r="D32" s="235"/>
      <c r="E32" s="235"/>
      <c r="F32" s="224" t="str">
        <f>IF(SUMIF(C43:C102,A32,M43:M102)=0,"",SUMIF(C43:C102,A32,M43:M102))</f>
        <v/>
      </c>
      <c r="G32" s="224"/>
      <c r="H32" s="224"/>
      <c r="I32" s="227" t="str">
        <f t="shared" si="0"/>
        <v/>
      </c>
      <c r="J32" s="227"/>
      <c r="K32" s="227"/>
    </row>
    <row r="33" spans="1:33" ht="13.95" x14ac:dyDescent="0.2">
      <c r="A33" s="79"/>
      <c r="B33" s="235"/>
      <c r="C33" s="235"/>
      <c r="D33" s="235"/>
      <c r="E33" s="235"/>
      <c r="F33" s="224" t="str">
        <f>IF(SUMIF(C43:C102,A33,M43:M102)=0,"",SUMIF(C43:C102,A33,M43:M102))</f>
        <v/>
      </c>
      <c r="G33" s="224"/>
      <c r="H33" s="224"/>
      <c r="I33" s="227" t="str">
        <f t="shared" si="0"/>
        <v/>
      </c>
      <c r="J33" s="227"/>
      <c r="K33" s="227"/>
    </row>
    <row r="34" spans="1:33" ht="13.95" x14ac:dyDescent="0.2">
      <c r="A34" s="79"/>
      <c r="B34" s="235"/>
      <c r="C34" s="235"/>
      <c r="D34" s="235"/>
      <c r="E34" s="235"/>
      <c r="F34" s="224" t="str">
        <f>IF(SUMIF(C44:C103,A34,M44:M103)=0,"",SUMIF(C44:C103,A34,M44:M103))</f>
        <v/>
      </c>
      <c r="G34" s="224"/>
      <c r="H34" s="224"/>
      <c r="I34" s="227" t="str">
        <f t="shared" si="0"/>
        <v/>
      </c>
      <c r="J34" s="227"/>
      <c r="K34" s="227"/>
    </row>
    <row r="35" spans="1:33" ht="13.95" x14ac:dyDescent="0.2">
      <c r="A35" s="79"/>
      <c r="B35" s="235"/>
      <c r="C35" s="235"/>
      <c r="D35" s="235"/>
      <c r="E35" s="235"/>
      <c r="F35" s="224" t="str">
        <f>IF(SUMIF(C43:C102,A35,M43:M102)=0,"",SUMIF(C43:C102,A35,M43:M102))</f>
        <v/>
      </c>
      <c r="G35" s="224"/>
      <c r="H35" s="224"/>
      <c r="I35" s="227" t="str">
        <f t="shared" si="0"/>
        <v/>
      </c>
      <c r="J35" s="227"/>
      <c r="K35" s="227"/>
    </row>
    <row r="36" spans="1:33" ht="14.4" x14ac:dyDescent="0.2">
      <c r="A36" s="79"/>
      <c r="B36" s="235"/>
      <c r="C36" s="235"/>
      <c r="D36" s="235"/>
      <c r="E36" s="235"/>
      <c r="F36" s="224" t="str">
        <f>IF(SUMIF(C43:C102,A36,M43:M102)=0,"",SUMIF(C43:C102,A36,M43:M102))</f>
        <v/>
      </c>
      <c r="G36" s="224"/>
      <c r="H36" s="224"/>
      <c r="I36" s="227" t="str">
        <f t="shared" si="0"/>
        <v/>
      </c>
      <c r="J36" s="227"/>
      <c r="K36" s="227"/>
      <c r="AB36" s="236" t="s">
        <v>98</v>
      </c>
      <c r="AC36" s="236"/>
      <c r="AD36" s="236"/>
      <c r="AE36" s="236"/>
    </row>
    <row r="37" spans="1:33" ht="14.4" x14ac:dyDescent="0.2">
      <c r="A37" s="79"/>
      <c r="B37" s="235"/>
      <c r="C37" s="235"/>
      <c r="D37" s="235"/>
      <c r="E37" s="235"/>
      <c r="F37" s="224" t="str">
        <f>IF(SUMIF(C43:C102,A37,M43:M102)=0,"",SUMIF(C43:C102,A37,M43:M102))</f>
        <v/>
      </c>
      <c r="G37" s="224"/>
      <c r="H37" s="224"/>
      <c r="I37" s="227" t="str">
        <f t="shared" si="0"/>
        <v/>
      </c>
      <c r="J37" s="227"/>
      <c r="K37" s="227"/>
      <c r="AB37" s="237" t="str">
        <f>IF(AND(D26=F39,F39=M105,D26=M105),"OK","事業費総額が相違しておりますのでご修正ください。")</f>
        <v>事業費総額が相違しておりますのでご修正ください。</v>
      </c>
      <c r="AC37" s="237"/>
      <c r="AD37" s="237"/>
      <c r="AE37" s="237"/>
    </row>
    <row r="38" spans="1:33" ht="14.4" x14ac:dyDescent="0.2">
      <c r="A38" s="80"/>
      <c r="B38" s="238" t="s">
        <v>99</v>
      </c>
      <c r="C38" s="238"/>
      <c r="D38" s="238"/>
      <c r="E38" s="238"/>
      <c r="F38" s="224" t="str">
        <f>IF(M104=0,"",M104)</f>
        <v/>
      </c>
      <c r="G38" s="224"/>
      <c r="H38" s="224"/>
      <c r="I38" s="224"/>
      <c r="J38" s="224"/>
      <c r="K38" s="224"/>
      <c r="AB38" s="237"/>
      <c r="AC38" s="237"/>
      <c r="AD38" s="237"/>
      <c r="AE38" s="237"/>
    </row>
    <row r="39" spans="1:33" ht="14.4" x14ac:dyDescent="0.2">
      <c r="A39" s="80"/>
      <c r="B39" s="225" t="s">
        <v>100</v>
      </c>
      <c r="C39" s="225"/>
      <c r="D39" s="225"/>
      <c r="E39" s="225"/>
      <c r="F39" s="226" t="str">
        <f>IF(SUM(F31:H38)=0,"",SUM(F31:H38))</f>
        <v/>
      </c>
      <c r="G39" s="226"/>
      <c r="H39" s="226"/>
      <c r="I39" s="227" t="str">
        <f>IF(SUM(I31:K37)=0,"",SUM(I31:K37))</f>
        <v/>
      </c>
      <c r="J39" s="227"/>
      <c r="K39" s="227"/>
      <c r="AB39" s="237"/>
      <c r="AC39" s="237"/>
      <c r="AD39" s="237"/>
      <c r="AE39" s="237"/>
    </row>
    <row r="40" spans="1:33" ht="13.2" x14ac:dyDescent="0.2">
      <c r="AB40" s="81" t="s">
        <v>101</v>
      </c>
      <c r="AC40" s="81"/>
      <c r="AD40" s="81"/>
      <c r="AE40" s="81"/>
      <c r="AF40" s="82"/>
      <c r="AG40" s="82"/>
    </row>
    <row r="41" spans="1:33" s="60" customFormat="1" ht="13.35" customHeight="1" x14ac:dyDescent="0.2">
      <c r="A41" s="228" t="s">
        <v>102</v>
      </c>
      <c r="B41" s="230" t="s">
        <v>103</v>
      </c>
      <c r="C41" s="230" t="s">
        <v>96</v>
      </c>
      <c r="D41" s="232" t="s">
        <v>104</v>
      </c>
      <c r="E41" s="233"/>
      <c r="F41" s="233"/>
      <c r="G41" s="233"/>
      <c r="H41" s="233"/>
      <c r="I41" s="233"/>
      <c r="J41" s="233"/>
      <c r="K41" s="233"/>
      <c r="L41" s="233"/>
      <c r="M41" s="233"/>
      <c r="N41" s="234"/>
      <c r="AB41" s="81" t="s">
        <v>105</v>
      </c>
      <c r="AC41" s="83"/>
      <c r="AD41" s="83"/>
      <c r="AE41" s="83"/>
      <c r="AF41" s="84"/>
      <c r="AG41" s="84"/>
    </row>
    <row r="42" spans="1:33" s="60" customFormat="1" ht="24" x14ac:dyDescent="0.2">
      <c r="A42" s="229"/>
      <c r="B42" s="231"/>
      <c r="C42" s="231"/>
      <c r="D42" s="85" t="s">
        <v>106</v>
      </c>
      <c r="E42" s="86" t="s">
        <v>107</v>
      </c>
      <c r="F42" s="85" t="s">
        <v>108</v>
      </c>
      <c r="G42" s="85" t="s">
        <v>109</v>
      </c>
      <c r="H42" s="85" t="s">
        <v>110</v>
      </c>
      <c r="I42" s="85" t="s">
        <v>108</v>
      </c>
      <c r="J42" s="85" t="s">
        <v>109</v>
      </c>
      <c r="K42" s="85" t="s">
        <v>110</v>
      </c>
      <c r="L42" s="87"/>
      <c r="M42" s="88" t="s">
        <v>111</v>
      </c>
      <c r="N42" s="85" t="s">
        <v>112</v>
      </c>
      <c r="AB42" s="89" t="s">
        <v>113</v>
      </c>
      <c r="AC42" s="83"/>
      <c r="AD42" s="83"/>
      <c r="AE42" s="83"/>
      <c r="AF42" s="84"/>
      <c r="AG42" s="84"/>
    </row>
    <row r="43" spans="1:33" ht="13.2" x14ac:dyDescent="0.2">
      <c r="A43" s="90"/>
      <c r="B43" s="91" t="str">
        <f>IF(SUM(M43:M47)=0,"",SUM(M43:M47))</f>
        <v/>
      </c>
      <c r="C43" s="92"/>
      <c r="D43" s="93"/>
      <c r="E43" s="94"/>
      <c r="F43" s="95" t="str">
        <f t="shared" ref="F43:F102" si="1">IF(E43="","","×")</f>
        <v/>
      </c>
      <c r="G43" s="96"/>
      <c r="H43" s="97"/>
      <c r="I43" s="95" t="str">
        <f t="shared" ref="I43:I102" si="2">IF(G43="","","×")</f>
        <v/>
      </c>
      <c r="J43" s="96"/>
      <c r="K43" s="97"/>
      <c r="L43" s="98" t="str">
        <f t="shared" ref="L43:L102" si="3">IF(J43="","","＝")</f>
        <v/>
      </c>
      <c r="M43" s="91" t="str">
        <f>IF(E43*IF(G43="",1,G43)*IF(J43="",1,J43)=0,"",E43*IF(G43="",1,G43)*IF(J43="",1,J43))</f>
        <v/>
      </c>
      <c r="N43" s="99"/>
      <c r="AB43" s="100" t="s">
        <v>114</v>
      </c>
      <c r="AC43" s="81"/>
      <c r="AD43" s="81"/>
      <c r="AE43" s="81"/>
      <c r="AF43" s="82"/>
      <c r="AG43" s="82"/>
    </row>
    <row r="44" spans="1:33" ht="13.2" x14ac:dyDescent="0.2">
      <c r="A44" s="101"/>
      <c r="B44" s="102"/>
      <c r="C44" s="92"/>
      <c r="D44" s="103"/>
      <c r="E44" s="104"/>
      <c r="F44" s="95" t="str">
        <f t="shared" si="1"/>
        <v/>
      </c>
      <c r="G44" s="105"/>
      <c r="H44" s="106"/>
      <c r="I44" s="95" t="str">
        <f t="shared" si="2"/>
        <v/>
      </c>
      <c r="J44" s="105"/>
      <c r="K44" s="106"/>
      <c r="L44" s="107" t="str">
        <f t="shared" si="3"/>
        <v/>
      </c>
      <c r="M44" s="102" t="str">
        <f t="shared" ref="M44:M102" si="4">IF(E44*IF(G44="",1,G44)*IF(J44="",1,J44)=0,"",E44*IF(G44="",1,G44)*IF(J44="",1,J44))</f>
        <v/>
      </c>
      <c r="N44" s="108"/>
      <c r="AB44" s="100" t="s">
        <v>115</v>
      </c>
    </row>
    <row r="45" spans="1:33" x14ac:dyDescent="0.2">
      <c r="A45" s="101"/>
      <c r="B45" s="102"/>
      <c r="C45" s="92"/>
      <c r="D45" s="103"/>
      <c r="E45" s="104"/>
      <c r="F45" s="95" t="str">
        <f t="shared" si="1"/>
        <v/>
      </c>
      <c r="G45" s="105"/>
      <c r="H45" s="106"/>
      <c r="I45" s="95" t="str">
        <f t="shared" si="2"/>
        <v/>
      </c>
      <c r="J45" s="105"/>
      <c r="K45" s="106"/>
      <c r="L45" s="107" t="str">
        <f t="shared" si="3"/>
        <v/>
      </c>
      <c r="M45" s="102" t="str">
        <f t="shared" si="4"/>
        <v/>
      </c>
      <c r="N45" s="108"/>
      <c r="AC45" s="109" t="s">
        <v>116</v>
      </c>
    </row>
    <row r="46" spans="1:33" x14ac:dyDescent="0.2">
      <c r="A46" s="101"/>
      <c r="B46" s="102"/>
      <c r="C46" s="92"/>
      <c r="D46" s="103"/>
      <c r="E46" s="104"/>
      <c r="F46" s="95" t="str">
        <f t="shared" si="1"/>
        <v/>
      </c>
      <c r="G46" s="105"/>
      <c r="H46" s="106"/>
      <c r="I46" s="95" t="str">
        <f t="shared" si="2"/>
        <v/>
      </c>
      <c r="J46" s="105"/>
      <c r="K46" s="106"/>
      <c r="L46" s="107" t="str">
        <f t="shared" si="3"/>
        <v/>
      </c>
      <c r="M46" s="102" t="str">
        <f t="shared" si="4"/>
        <v/>
      </c>
      <c r="N46" s="108"/>
    </row>
    <row r="47" spans="1:33" x14ac:dyDescent="0.2">
      <c r="A47" s="101"/>
      <c r="B47" s="102"/>
      <c r="C47" s="110"/>
      <c r="D47" s="103"/>
      <c r="E47" s="104"/>
      <c r="F47" s="95" t="str">
        <f t="shared" si="1"/>
        <v/>
      </c>
      <c r="G47" s="105"/>
      <c r="H47" s="106"/>
      <c r="I47" s="95" t="str">
        <f t="shared" si="2"/>
        <v/>
      </c>
      <c r="J47" s="105"/>
      <c r="K47" s="106"/>
      <c r="L47" s="111" t="str">
        <f t="shared" si="3"/>
        <v/>
      </c>
      <c r="M47" s="112" t="str">
        <f t="shared" si="4"/>
        <v/>
      </c>
      <c r="N47" s="108"/>
    </row>
    <row r="48" spans="1:33" x14ac:dyDescent="0.2">
      <c r="A48" s="90"/>
      <c r="B48" s="91" t="str">
        <f>IF(SUM(M48:M52)=0,"",SUM(M48:M52))</f>
        <v/>
      </c>
      <c r="C48" s="92"/>
      <c r="D48" s="93"/>
      <c r="E48" s="94"/>
      <c r="F48" s="113" t="str">
        <f t="shared" si="1"/>
        <v/>
      </c>
      <c r="G48" s="96"/>
      <c r="H48" s="97"/>
      <c r="I48" s="113" t="str">
        <f t="shared" si="2"/>
        <v/>
      </c>
      <c r="J48" s="96"/>
      <c r="K48" s="97"/>
      <c r="L48" s="98" t="str">
        <f t="shared" si="3"/>
        <v/>
      </c>
      <c r="M48" s="91" t="str">
        <f t="shared" si="4"/>
        <v/>
      </c>
      <c r="N48" s="99"/>
    </row>
    <row r="49" spans="1:14" x14ac:dyDescent="0.2">
      <c r="A49" s="101"/>
      <c r="B49" s="102"/>
      <c r="C49" s="92"/>
      <c r="D49" s="103"/>
      <c r="E49" s="104"/>
      <c r="F49" s="95" t="str">
        <f t="shared" si="1"/>
        <v/>
      </c>
      <c r="G49" s="105"/>
      <c r="H49" s="106"/>
      <c r="I49" s="95" t="str">
        <f t="shared" si="2"/>
        <v/>
      </c>
      <c r="J49" s="105"/>
      <c r="K49" s="106"/>
      <c r="L49" s="107" t="str">
        <f t="shared" si="3"/>
        <v/>
      </c>
      <c r="M49" s="102" t="str">
        <f t="shared" si="4"/>
        <v/>
      </c>
      <c r="N49" s="108"/>
    </row>
    <row r="50" spans="1:14" x14ac:dyDescent="0.2">
      <c r="A50" s="101"/>
      <c r="B50" s="102"/>
      <c r="C50" s="92"/>
      <c r="D50" s="103"/>
      <c r="E50" s="104"/>
      <c r="F50" s="95" t="str">
        <f t="shared" si="1"/>
        <v/>
      </c>
      <c r="G50" s="105"/>
      <c r="H50" s="106"/>
      <c r="I50" s="95" t="str">
        <f t="shared" si="2"/>
        <v/>
      </c>
      <c r="J50" s="105"/>
      <c r="K50" s="106"/>
      <c r="L50" s="107" t="str">
        <f t="shared" si="3"/>
        <v/>
      </c>
      <c r="M50" s="102" t="str">
        <f t="shared" si="4"/>
        <v/>
      </c>
      <c r="N50" s="108"/>
    </row>
    <row r="51" spans="1:14" x14ac:dyDescent="0.2">
      <c r="A51" s="101"/>
      <c r="B51" s="102"/>
      <c r="C51" s="92"/>
      <c r="D51" s="103"/>
      <c r="E51" s="104"/>
      <c r="F51" s="95" t="str">
        <f t="shared" si="1"/>
        <v/>
      </c>
      <c r="G51" s="105"/>
      <c r="H51" s="106"/>
      <c r="I51" s="95" t="str">
        <f t="shared" si="2"/>
        <v/>
      </c>
      <c r="J51" s="105"/>
      <c r="K51" s="106"/>
      <c r="L51" s="107" t="str">
        <f t="shared" si="3"/>
        <v/>
      </c>
      <c r="M51" s="102" t="str">
        <f t="shared" si="4"/>
        <v/>
      </c>
      <c r="N51" s="108"/>
    </row>
    <row r="52" spans="1:14" x14ac:dyDescent="0.2">
      <c r="A52" s="101"/>
      <c r="B52" s="102"/>
      <c r="C52" s="110"/>
      <c r="D52" s="103"/>
      <c r="E52" s="114"/>
      <c r="F52" s="115" t="str">
        <f t="shared" si="1"/>
        <v/>
      </c>
      <c r="G52" s="105"/>
      <c r="H52" s="106"/>
      <c r="I52" s="115" t="str">
        <f t="shared" si="2"/>
        <v/>
      </c>
      <c r="J52" s="105"/>
      <c r="K52" s="106"/>
      <c r="L52" s="111" t="str">
        <f t="shared" si="3"/>
        <v/>
      </c>
      <c r="M52" s="112" t="str">
        <f t="shared" si="4"/>
        <v/>
      </c>
      <c r="N52" s="116"/>
    </row>
    <row r="53" spans="1:14" x14ac:dyDescent="0.2">
      <c r="A53" s="90"/>
      <c r="B53" s="91" t="str">
        <f>IF(SUM(M53:M57)=0,"",SUM(M53:M57))</f>
        <v/>
      </c>
      <c r="C53" s="92"/>
      <c r="D53" s="93"/>
      <c r="E53" s="104"/>
      <c r="F53" s="95" t="str">
        <f t="shared" si="1"/>
        <v/>
      </c>
      <c r="G53" s="96"/>
      <c r="H53" s="97"/>
      <c r="I53" s="95" t="str">
        <f t="shared" si="2"/>
        <v/>
      </c>
      <c r="J53" s="96"/>
      <c r="K53" s="97"/>
      <c r="L53" s="98" t="str">
        <f t="shared" si="3"/>
        <v/>
      </c>
      <c r="M53" s="91" t="str">
        <f t="shared" si="4"/>
        <v/>
      </c>
      <c r="N53" s="99"/>
    </row>
    <row r="54" spans="1:14" x14ac:dyDescent="0.2">
      <c r="A54" s="101"/>
      <c r="B54" s="102"/>
      <c r="C54" s="92"/>
      <c r="D54" s="103"/>
      <c r="E54" s="104"/>
      <c r="F54" s="95" t="str">
        <f t="shared" si="1"/>
        <v/>
      </c>
      <c r="G54" s="105"/>
      <c r="H54" s="106"/>
      <c r="I54" s="95" t="str">
        <f t="shared" si="2"/>
        <v/>
      </c>
      <c r="J54" s="105"/>
      <c r="K54" s="106"/>
      <c r="L54" s="107" t="str">
        <f t="shared" si="3"/>
        <v/>
      </c>
      <c r="M54" s="102" t="str">
        <f t="shared" si="4"/>
        <v/>
      </c>
      <c r="N54" s="108"/>
    </row>
    <row r="55" spans="1:14" x14ac:dyDescent="0.2">
      <c r="A55" s="101"/>
      <c r="B55" s="102"/>
      <c r="C55" s="92"/>
      <c r="D55" s="103"/>
      <c r="E55" s="104"/>
      <c r="F55" s="95" t="str">
        <f t="shared" si="1"/>
        <v/>
      </c>
      <c r="G55" s="105"/>
      <c r="H55" s="106"/>
      <c r="I55" s="95" t="str">
        <f t="shared" si="2"/>
        <v/>
      </c>
      <c r="J55" s="105"/>
      <c r="K55" s="106"/>
      <c r="L55" s="107" t="str">
        <f t="shared" si="3"/>
        <v/>
      </c>
      <c r="M55" s="102" t="str">
        <f t="shared" si="4"/>
        <v/>
      </c>
      <c r="N55" s="108"/>
    </row>
    <row r="56" spans="1:14" x14ac:dyDescent="0.2">
      <c r="A56" s="101"/>
      <c r="B56" s="102"/>
      <c r="C56" s="92"/>
      <c r="D56" s="103"/>
      <c r="E56" s="104"/>
      <c r="F56" s="95" t="str">
        <f t="shared" si="1"/>
        <v/>
      </c>
      <c r="G56" s="105"/>
      <c r="H56" s="106"/>
      <c r="I56" s="95" t="str">
        <f t="shared" si="2"/>
        <v/>
      </c>
      <c r="J56" s="105"/>
      <c r="K56" s="106"/>
      <c r="L56" s="107" t="str">
        <f t="shared" si="3"/>
        <v/>
      </c>
      <c r="M56" s="102" t="str">
        <f t="shared" si="4"/>
        <v/>
      </c>
      <c r="N56" s="108"/>
    </row>
    <row r="57" spans="1:14" x14ac:dyDescent="0.2">
      <c r="A57" s="117"/>
      <c r="B57" s="102"/>
      <c r="C57" s="110"/>
      <c r="D57" s="118"/>
      <c r="E57" s="114"/>
      <c r="F57" s="95" t="str">
        <f t="shared" si="1"/>
        <v/>
      </c>
      <c r="G57" s="105"/>
      <c r="H57" s="106"/>
      <c r="I57" s="95" t="str">
        <f t="shared" si="2"/>
        <v/>
      </c>
      <c r="J57" s="105"/>
      <c r="K57" s="106"/>
      <c r="L57" s="111" t="str">
        <f t="shared" si="3"/>
        <v/>
      </c>
      <c r="M57" s="112" t="str">
        <f t="shared" si="4"/>
        <v/>
      </c>
      <c r="N57" s="116"/>
    </row>
    <row r="58" spans="1:14" x14ac:dyDescent="0.2">
      <c r="A58" s="119"/>
      <c r="B58" s="91" t="str">
        <f>IF(SUM(M58:M62)=0,"",SUM(M58:M62))</f>
        <v/>
      </c>
      <c r="C58" s="92"/>
      <c r="D58" s="103"/>
      <c r="E58" s="94"/>
      <c r="F58" s="95" t="str">
        <f t="shared" si="1"/>
        <v/>
      </c>
      <c r="G58" s="96"/>
      <c r="H58" s="97"/>
      <c r="I58" s="95" t="str">
        <f t="shared" si="2"/>
        <v/>
      </c>
      <c r="J58" s="96"/>
      <c r="K58" s="97"/>
      <c r="L58" s="98" t="str">
        <f t="shared" si="3"/>
        <v/>
      </c>
      <c r="M58" s="91" t="str">
        <f t="shared" si="4"/>
        <v/>
      </c>
      <c r="N58" s="108"/>
    </row>
    <row r="59" spans="1:14" x14ac:dyDescent="0.2">
      <c r="A59" s="101"/>
      <c r="B59" s="102"/>
      <c r="C59" s="92"/>
      <c r="D59" s="103"/>
      <c r="E59" s="104"/>
      <c r="F59" s="95" t="str">
        <f t="shared" si="1"/>
        <v/>
      </c>
      <c r="G59" s="105"/>
      <c r="H59" s="106"/>
      <c r="I59" s="95" t="str">
        <f t="shared" si="2"/>
        <v/>
      </c>
      <c r="J59" s="105"/>
      <c r="K59" s="106"/>
      <c r="L59" s="107" t="str">
        <f t="shared" si="3"/>
        <v/>
      </c>
      <c r="M59" s="102" t="str">
        <f t="shared" si="4"/>
        <v/>
      </c>
      <c r="N59" s="108"/>
    </row>
    <row r="60" spans="1:14" x14ac:dyDescent="0.2">
      <c r="A60" s="101"/>
      <c r="B60" s="102"/>
      <c r="C60" s="92"/>
      <c r="D60" s="103"/>
      <c r="E60" s="104"/>
      <c r="F60" s="95" t="str">
        <f t="shared" si="1"/>
        <v/>
      </c>
      <c r="G60" s="105"/>
      <c r="H60" s="106"/>
      <c r="I60" s="95" t="str">
        <f t="shared" si="2"/>
        <v/>
      </c>
      <c r="J60" s="105"/>
      <c r="K60" s="106"/>
      <c r="L60" s="107" t="str">
        <f t="shared" si="3"/>
        <v/>
      </c>
      <c r="M60" s="102" t="str">
        <f t="shared" si="4"/>
        <v/>
      </c>
      <c r="N60" s="108"/>
    </row>
    <row r="61" spans="1:14" x14ac:dyDescent="0.2">
      <c r="A61" s="101"/>
      <c r="B61" s="102"/>
      <c r="C61" s="92"/>
      <c r="D61" s="103"/>
      <c r="E61" s="104"/>
      <c r="F61" s="95" t="str">
        <f t="shared" si="1"/>
        <v/>
      </c>
      <c r="G61" s="105"/>
      <c r="H61" s="106"/>
      <c r="I61" s="95" t="str">
        <f t="shared" si="2"/>
        <v/>
      </c>
      <c r="J61" s="105"/>
      <c r="K61" s="106"/>
      <c r="L61" s="107" t="str">
        <f t="shared" si="3"/>
        <v/>
      </c>
      <c r="M61" s="102" t="str">
        <f t="shared" si="4"/>
        <v/>
      </c>
      <c r="N61" s="108"/>
    </row>
    <row r="62" spans="1:14" ht="12" customHeight="1" x14ac:dyDescent="0.2">
      <c r="A62" s="101"/>
      <c r="B62" s="102"/>
      <c r="C62" s="110"/>
      <c r="D62" s="103"/>
      <c r="E62" s="114"/>
      <c r="F62" s="95" t="str">
        <f t="shared" si="1"/>
        <v/>
      </c>
      <c r="G62" s="105"/>
      <c r="H62" s="106"/>
      <c r="I62" s="95" t="str">
        <f t="shared" si="2"/>
        <v/>
      </c>
      <c r="J62" s="105"/>
      <c r="K62" s="106"/>
      <c r="L62" s="111" t="str">
        <f t="shared" si="3"/>
        <v/>
      </c>
      <c r="M62" s="112" t="str">
        <f t="shared" si="4"/>
        <v/>
      </c>
      <c r="N62" s="108"/>
    </row>
    <row r="63" spans="1:14" x14ac:dyDescent="0.2">
      <c r="A63" s="90"/>
      <c r="B63" s="91" t="str">
        <f>IF(SUM(M63:M67)=0,"",SUM(M63:M67))</f>
        <v/>
      </c>
      <c r="C63" s="92"/>
      <c r="D63" s="93"/>
      <c r="E63" s="94"/>
      <c r="F63" s="113" t="str">
        <f t="shared" si="1"/>
        <v/>
      </c>
      <c r="G63" s="96"/>
      <c r="H63" s="97"/>
      <c r="I63" s="113" t="str">
        <f t="shared" si="2"/>
        <v/>
      </c>
      <c r="J63" s="96"/>
      <c r="K63" s="97"/>
      <c r="L63" s="98" t="str">
        <f t="shared" si="3"/>
        <v/>
      </c>
      <c r="M63" s="91" t="str">
        <f t="shared" si="4"/>
        <v/>
      </c>
      <c r="N63" s="99"/>
    </row>
    <row r="64" spans="1:14" x14ac:dyDescent="0.2">
      <c r="A64" s="101"/>
      <c r="B64" s="102"/>
      <c r="C64" s="92"/>
      <c r="D64" s="103"/>
      <c r="E64" s="104"/>
      <c r="F64" s="95" t="str">
        <f t="shared" si="1"/>
        <v/>
      </c>
      <c r="G64" s="105"/>
      <c r="H64" s="106"/>
      <c r="I64" s="95" t="str">
        <f t="shared" si="2"/>
        <v/>
      </c>
      <c r="J64" s="105"/>
      <c r="K64" s="106"/>
      <c r="L64" s="107" t="str">
        <f t="shared" si="3"/>
        <v/>
      </c>
      <c r="M64" s="102" t="str">
        <f t="shared" si="4"/>
        <v/>
      </c>
      <c r="N64" s="108"/>
    </row>
    <row r="65" spans="1:14" x14ac:dyDescent="0.2">
      <c r="A65" s="101"/>
      <c r="B65" s="102"/>
      <c r="C65" s="92"/>
      <c r="D65" s="103"/>
      <c r="E65" s="104"/>
      <c r="F65" s="95" t="str">
        <f t="shared" si="1"/>
        <v/>
      </c>
      <c r="G65" s="105"/>
      <c r="H65" s="106"/>
      <c r="I65" s="95" t="str">
        <f t="shared" si="2"/>
        <v/>
      </c>
      <c r="J65" s="105"/>
      <c r="K65" s="106"/>
      <c r="L65" s="107" t="str">
        <f t="shared" si="3"/>
        <v/>
      </c>
      <c r="M65" s="102" t="str">
        <f t="shared" si="4"/>
        <v/>
      </c>
      <c r="N65" s="108"/>
    </row>
    <row r="66" spans="1:14" x14ac:dyDescent="0.2">
      <c r="A66" s="101"/>
      <c r="B66" s="102"/>
      <c r="C66" s="92"/>
      <c r="D66" s="103"/>
      <c r="E66" s="104"/>
      <c r="F66" s="95" t="str">
        <f t="shared" si="1"/>
        <v/>
      </c>
      <c r="G66" s="105"/>
      <c r="H66" s="106"/>
      <c r="I66" s="95" t="str">
        <f t="shared" si="2"/>
        <v/>
      </c>
      <c r="J66" s="105"/>
      <c r="K66" s="106"/>
      <c r="L66" s="107" t="str">
        <f t="shared" si="3"/>
        <v/>
      </c>
      <c r="M66" s="102" t="str">
        <f t="shared" si="4"/>
        <v/>
      </c>
      <c r="N66" s="108"/>
    </row>
    <row r="67" spans="1:14" x14ac:dyDescent="0.2">
      <c r="A67" s="101"/>
      <c r="B67" s="102"/>
      <c r="C67" s="110"/>
      <c r="D67" s="103"/>
      <c r="E67" s="104"/>
      <c r="F67" s="115" t="str">
        <f t="shared" si="1"/>
        <v/>
      </c>
      <c r="G67" s="105"/>
      <c r="H67" s="106"/>
      <c r="I67" s="115" t="str">
        <f t="shared" si="2"/>
        <v/>
      </c>
      <c r="J67" s="105"/>
      <c r="K67" s="106"/>
      <c r="L67" s="111" t="str">
        <f t="shared" si="3"/>
        <v/>
      </c>
      <c r="M67" s="112" t="str">
        <f t="shared" si="4"/>
        <v/>
      </c>
      <c r="N67" s="108"/>
    </row>
    <row r="68" spans="1:14" x14ac:dyDescent="0.2">
      <c r="A68" s="90"/>
      <c r="B68" s="91" t="str">
        <f>IF(SUM(M68:M72)=0,"",SUM(M68:M72))</f>
        <v/>
      </c>
      <c r="C68" s="92"/>
      <c r="D68" s="93"/>
      <c r="E68" s="94"/>
      <c r="F68" s="95" t="str">
        <f t="shared" si="1"/>
        <v/>
      </c>
      <c r="G68" s="96"/>
      <c r="H68" s="97"/>
      <c r="I68" s="95" t="str">
        <f t="shared" si="2"/>
        <v/>
      </c>
      <c r="J68" s="96"/>
      <c r="K68" s="97"/>
      <c r="L68" s="98" t="str">
        <f t="shared" si="3"/>
        <v/>
      </c>
      <c r="M68" s="91" t="str">
        <f t="shared" si="4"/>
        <v/>
      </c>
      <c r="N68" s="99"/>
    </row>
    <row r="69" spans="1:14" x14ac:dyDescent="0.2">
      <c r="A69" s="101"/>
      <c r="B69" s="102"/>
      <c r="C69" s="92"/>
      <c r="D69" s="103"/>
      <c r="E69" s="104"/>
      <c r="F69" s="95" t="str">
        <f t="shared" si="1"/>
        <v/>
      </c>
      <c r="G69" s="105"/>
      <c r="H69" s="106"/>
      <c r="I69" s="95" t="str">
        <f t="shared" si="2"/>
        <v/>
      </c>
      <c r="J69" s="105"/>
      <c r="K69" s="106"/>
      <c r="L69" s="107" t="str">
        <f t="shared" si="3"/>
        <v/>
      </c>
      <c r="M69" s="102" t="str">
        <f t="shared" si="4"/>
        <v/>
      </c>
      <c r="N69" s="108"/>
    </row>
    <row r="70" spans="1:14" x14ac:dyDescent="0.2">
      <c r="A70" s="101"/>
      <c r="B70" s="102"/>
      <c r="C70" s="92"/>
      <c r="D70" s="103"/>
      <c r="E70" s="104"/>
      <c r="F70" s="95" t="str">
        <f t="shared" si="1"/>
        <v/>
      </c>
      <c r="G70" s="105"/>
      <c r="H70" s="106"/>
      <c r="I70" s="95" t="str">
        <f t="shared" si="2"/>
        <v/>
      </c>
      <c r="J70" s="105"/>
      <c r="K70" s="106"/>
      <c r="L70" s="107" t="str">
        <f t="shared" si="3"/>
        <v/>
      </c>
      <c r="M70" s="102" t="str">
        <f t="shared" si="4"/>
        <v/>
      </c>
      <c r="N70" s="108"/>
    </row>
    <row r="71" spans="1:14" x14ac:dyDescent="0.2">
      <c r="A71" s="101"/>
      <c r="B71" s="102"/>
      <c r="C71" s="92"/>
      <c r="D71" s="103"/>
      <c r="E71" s="104"/>
      <c r="F71" s="95" t="str">
        <f t="shared" si="1"/>
        <v/>
      </c>
      <c r="G71" s="105"/>
      <c r="H71" s="106"/>
      <c r="I71" s="95" t="str">
        <f t="shared" si="2"/>
        <v/>
      </c>
      <c r="J71" s="105"/>
      <c r="K71" s="106"/>
      <c r="L71" s="107" t="str">
        <f t="shared" si="3"/>
        <v/>
      </c>
      <c r="M71" s="102" t="str">
        <f t="shared" si="4"/>
        <v/>
      </c>
      <c r="N71" s="108"/>
    </row>
    <row r="72" spans="1:14" x14ac:dyDescent="0.2">
      <c r="A72" s="117"/>
      <c r="B72" s="102"/>
      <c r="C72" s="110"/>
      <c r="D72" s="118"/>
      <c r="E72" s="114"/>
      <c r="F72" s="95" t="str">
        <f t="shared" si="1"/>
        <v/>
      </c>
      <c r="G72" s="105"/>
      <c r="H72" s="106"/>
      <c r="I72" s="95" t="str">
        <f t="shared" si="2"/>
        <v/>
      </c>
      <c r="J72" s="105"/>
      <c r="K72" s="106"/>
      <c r="L72" s="111" t="str">
        <f t="shared" si="3"/>
        <v/>
      </c>
      <c r="M72" s="112" t="str">
        <f t="shared" si="4"/>
        <v/>
      </c>
      <c r="N72" s="116"/>
    </row>
    <row r="73" spans="1:14" x14ac:dyDescent="0.2">
      <c r="A73" s="119"/>
      <c r="B73" s="91" t="str">
        <f>IF(SUM(M73:M77)=0,"",SUM(M73:M77))</f>
        <v/>
      </c>
      <c r="C73" s="92"/>
      <c r="D73" s="103"/>
      <c r="E73" s="104"/>
      <c r="F73" s="95" t="str">
        <f t="shared" si="1"/>
        <v/>
      </c>
      <c r="G73" s="96"/>
      <c r="H73" s="97"/>
      <c r="I73" s="95" t="str">
        <f t="shared" si="2"/>
        <v/>
      </c>
      <c r="J73" s="96"/>
      <c r="K73" s="97"/>
      <c r="L73" s="98" t="str">
        <f t="shared" si="3"/>
        <v/>
      </c>
      <c r="M73" s="91" t="str">
        <f t="shared" si="4"/>
        <v/>
      </c>
      <c r="N73" s="108"/>
    </row>
    <row r="74" spans="1:14" x14ac:dyDescent="0.2">
      <c r="A74" s="101"/>
      <c r="B74" s="102"/>
      <c r="C74" s="92"/>
      <c r="D74" s="103"/>
      <c r="E74" s="104"/>
      <c r="F74" s="95" t="str">
        <f t="shared" si="1"/>
        <v/>
      </c>
      <c r="G74" s="105"/>
      <c r="H74" s="106"/>
      <c r="I74" s="95" t="str">
        <f t="shared" si="2"/>
        <v/>
      </c>
      <c r="J74" s="105"/>
      <c r="K74" s="106"/>
      <c r="L74" s="107" t="str">
        <f t="shared" si="3"/>
        <v/>
      </c>
      <c r="M74" s="102" t="str">
        <f t="shared" si="4"/>
        <v/>
      </c>
      <c r="N74" s="108"/>
    </row>
    <row r="75" spans="1:14" x14ac:dyDescent="0.2">
      <c r="A75" s="101"/>
      <c r="B75" s="102"/>
      <c r="C75" s="92"/>
      <c r="D75" s="103"/>
      <c r="E75" s="104"/>
      <c r="F75" s="95" t="str">
        <f t="shared" si="1"/>
        <v/>
      </c>
      <c r="G75" s="105"/>
      <c r="H75" s="106"/>
      <c r="I75" s="95" t="str">
        <f t="shared" si="2"/>
        <v/>
      </c>
      <c r="J75" s="105"/>
      <c r="K75" s="106"/>
      <c r="L75" s="107" t="str">
        <f t="shared" si="3"/>
        <v/>
      </c>
      <c r="M75" s="102" t="str">
        <f t="shared" si="4"/>
        <v/>
      </c>
      <c r="N75" s="108"/>
    </row>
    <row r="76" spans="1:14" x14ac:dyDescent="0.2">
      <c r="A76" s="101"/>
      <c r="B76" s="102"/>
      <c r="C76" s="92"/>
      <c r="D76" s="103"/>
      <c r="E76" s="104"/>
      <c r="F76" s="95" t="str">
        <f t="shared" si="1"/>
        <v/>
      </c>
      <c r="G76" s="105"/>
      <c r="H76" s="106"/>
      <c r="I76" s="95" t="str">
        <f t="shared" si="2"/>
        <v/>
      </c>
      <c r="J76" s="105"/>
      <c r="K76" s="106"/>
      <c r="L76" s="107" t="str">
        <f t="shared" si="3"/>
        <v/>
      </c>
      <c r="M76" s="102" t="str">
        <f t="shared" si="4"/>
        <v/>
      </c>
      <c r="N76" s="108"/>
    </row>
    <row r="77" spans="1:14" x14ac:dyDescent="0.2">
      <c r="A77" s="101"/>
      <c r="B77" s="102"/>
      <c r="C77" s="110"/>
      <c r="D77" s="103"/>
      <c r="E77" s="104"/>
      <c r="F77" s="95" t="str">
        <f t="shared" si="1"/>
        <v/>
      </c>
      <c r="G77" s="105"/>
      <c r="H77" s="106"/>
      <c r="I77" s="95" t="str">
        <f t="shared" si="2"/>
        <v/>
      </c>
      <c r="J77" s="105"/>
      <c r="K77" s="106"/>
      <c r="L77" s="111" t="str">
        <f t="shared" si="3"/>
        <v/>
      </c>
      <c r="M77" s="112" t="str">
        <f t="shared" si="4"/>
        <v/>
      </c>
      <c r="N77" s="108"/>
    </row>
    <row r="78" spans="1:14" x14ac:dyDescent="0.2">
      <c r="A78" s="90"/>
      <c r="B78" s="91" t="str">
        <f>IF(SUM(M78:M82)=0,"",SUM(M78:M82))</f>
        <v/>
      </c>
      <c r="C78" s="92"/>
      <c r="D78" s="93"/>
      <c r="E78" s="94"/>
      <c r="F78" s="113" t="str">
        <f t="shared" si="1"/>
        <v/>
      </c>
      <c r="G78" s="96"/>
      <c r="H78" s="97"/>
      <c r="I78" s="113" t="str">
        <f t="shared" si="2"/>
        <v/>
      </c>
      <c r="J78" s="96"/>
      <c r="K78" s="97"/>
      <c r="L78" s="98" t="str">
        <f t="shared" si="3"/>
        <v/>
      </c>
      <c r="M78" s="91" t="str">
        <f t="shared" si="4"/>
        <v/>
      </c>
      <c r="N78" s="99"/>
    </row>
    <row r="79" spans="1:14" x14ac:dyDescent="0.2">
      <c r="A79" s="101"/>
      <c r="B79" s="102"/>
      <c r="C79" s="92"/>
      <c r="D79" s="103"/>
      <c r="E79" s="104"/>
      <c r="F79" s="95" t="str">
        <f t="shared" si="1"/>
        <v/>
      </c>
      <c r="G79" s="105"/>
      <c r="H79" s="106"/>
      <c r="I79" s="95" t="str">
        <f t="shared" si="2"/>
        <v/>
      </c>
      <c r="J79" s="105"/>
      <c r="K79" s="106"/>
      <c r="L79" s="107" t="str">
        <f t="shared" si="3"/>
        <v/>
      </c>
      <c r="M79" s="102" t="str">
        <f t="shared" si="4"/>
        <v/>
      </c>
      <c r="N79" s="108"/>
    </row>
    <row r="80" spans="1:14" x14ac:dyDescent="0.2">
      <c r="A80" s="101"/>
      <c r="B80" s="102"/>
      <c r="C80" s="92"/>
      <c r="D80" s="103"/>
      <c r="E80" s="104"/>
      <c r="F80" s="95" t="str">
        <f t="shared" si="1"/>
        <v/>
      </c>
      <c r="G80" s="105"/>
      <c r="H80" s="106"/>
      <c r="I80" s="95" t="str">
        <f t="shared" si="2"/>
        <v/>
      </c>
      <c r="J80" s="105"/>
      <c r="K80" s="106"/>
      <c r="L80" s="107" t="str">
        <f t="shared" si="3"/>
        <v/>
      </c>
      <c r="M80" s="102" t="str">
        <f t="shared" si="4"/>
        <v/>
      </c>
      <c r="N80" s="108"/>
    </row>
    <row r="81" spans="1:14" x14ac:dyDescent="0.2">
      <c r="A81" s="101"/>
      <c r="B81" s="102"/>
      <c r="C81" s="92"/>
      <c r="D81" s="103"/>
      <c r="E81" s="104"/>
      <c r="F81" s="95" t="str">
        <f t="shared" si="1"/>
        <v/>
      </c>
      <c r="G81" s="105"/>
      <c r="H81" s="106"/>
      <c r="I81" s="95" t="str">
        <f t="shared" si="2"/>
        <v/>
      </c>
      <c r="J81" s="105"/>
      <c r="K81" s="106"/>
      <c r="L81" s="107" t="str">
        <f t="shared" si="3"/>
        <v/>
      </c>
      <c r="M81" s="102" t="str">
        <f t="shared" si="4"/>
        <v/>
      </c>
      <c r="N81" s="108"/>
    </row>
    <row r="82" spans="1:14" x14ac:dyDescent="0.2">
      <c r="A82" s="117"/>
      <c r="B82" s="102"/>
      <c r="C82" s="110"/>
      <c r="D82" s="118"/>
      <c r="E82" s="114"/>
      <c r="F82" s="115" t="str">
        <f t="shared" si="1"/>
        <v/>
      </c>
      <c r="G82" s="105"/>
      <c r="H82" s="106"/>
      <c r="I82" s="115" t="str">
        <f t="shared" si="2"/>
        <v/>
      </c>
      <c r="J82" s="105"/>
      <c r="K82" s="106"/>
      <c r="L82" s="111" t="str">
        <f t="shared" si="3"/>
        <v/>
      </c>
      <c r="M82" s="112" t="str">
        <f t="shared" si="4"/>
        <v/>
      </c>
      <c r="N82" s="116"/>
    </row>
    <row r="83" spans="1:14" x14ac:dyDescent="0.2">
      <c r="A83" s="90"/>
      <c r="B83" s="91" t="str">
        <f>IF(SUM(M83:M87)=0,"",SUM(M83:M87))</f>
        <v/>
      </c>
      <c r="C83" s="92"/>
      <c r="D83" s="93"/>
      <c r="E83" s="104"/>
      <c r="F83" s="95" t="str">
        <f t="shared" si="1"/>
        <v/>
      </c>
      <c r="G83" s="96"/>
      <c r="H83" s="97"/>
      <c r="I83" s="95" t="str">
        <f t="shared" si="2"/>
        <v/>
      </c>
      <c r="J83" s="96"/>
      <c r="K83" s="97"/>
      <c r="L83" s="98" t="str">
        <f t="shared" si="3"/>
        <v/>
      </c>
      <c r="M83" s="91" t="str">
        <f t="shared" si="4"/>
        <v/>
      </c>
      <c r="N83" s="99"/>
    </row>
    <row r="84" spans="1:14" x14ac:dyDescent="0.2">
      <c r="A84" s="101"/>
      <c r="B84" s="102"/>
      <c r="C84" s="92"/>
      <c r="D84" s="103"/>
      <c r="E84" s="104"/>
      <c r="F84" s="95" t="str">
        <f t="shared" si="1"/>
        <v/>
      </c>
      <c r="G84" s="105"/>
      <c r="H84" s="106"/>
      <c r="I84" s="95" t="str">
        <f t="shared" si="2"/>
        <v/>
      </c>
      <c r="J84" s="105"/>
      <c r="K84" s="106"/>
      <c r="L84" s="107" t="str">
        <f t="shared" si="3"/>
        <v/>
      </c>
      <c r="M84" s="102" t="str">
        <f t="shared" si="4"/>
        <v/>
      </c>
      <c r="N84" s="108"/>
    </row>
    <row r="85" spans="1:14" x14ac:dyDescent="0.2">
      <c r="A85" s="101"/>
      <c r="B85" s="102"/>
      <c r="C85" s="92"/>
      <c r="D85" s="103"/>
      <c r="E85" s="104"/>
      <c r="F85" s="95" t="str">
        <f t="shared" si="1"/>
        <v/>
      </c>
      <c r="G85" s="105"/>
      <c r="H85" s="106"/>
      <c r="I85" s="95" t="str">
        <f t="shared" si="2"/>
        <v/>
      </c>
      <c r="J85" s="105"/>
      <c r="K85" s="106"/>
      <c r="L85" s="107" t="str">
        <f t="shared" si="3"/>
        <v/>
      </c>
      <c r="M85" s="102" t="str">
        <f t="shared" si="4"/>
        <v/>
      </c>
      <c r="N85" s="108"/>
    </row>
    <row r="86" spans="1:14" x14ac:dyDescent="0.2">
      <c r="A86" s="101"/>
      <c r="B86" s="102"/>
      <c r="C86" s="92"/>
      <c r="D86" s="103"/>
      <c r="E86" s="104"/>
      <c r="F86" s="95" t="str">
        <f t="shared" si="1"/>
        <v/>
      </c>
      <c r="G86" s="105"/>
      <c r="H86" s="106"/>
      <c r="I86" s="95" t="str">
        <f t="shared" si="2"/>
        <v/>
      </c>
      <c r="J86" s="105"/>
      <c r="K86" s="106"/>
      <c r="L86" s="107" t="str">
        <f t="shared" si="3"/>
        <v/>
      </c>
      <c r="M86" s="102" t="str">
        <f t="shared" si="4"/>
        <v/>
      </c>
      <c r="N86" s="108"/>
    </row>
    <row r="87" spans="1:14" x14ac:dyDescent="0.2">
      <c r="A87" s="117"/>
      <c r="B87" s="102"/>
      <c r="C87" s="110"/>
      <c r="D87" s="118"/>
      <c r="E87" s="104"/>
      <c r="F87" s="95" t="str">
        <f t="shared" si="1"/>
        <v/>
      </c>
      <c r="G87" s="105"/>
      <c r="H87" s="106"/>
      <c r="I87" s="95" t="str">
        <f t="shared" si="2"/>
        <v/>
      </c>
      <c r="J87" s="105"/>
      <c r="K87" s="106"/>
      <c r="L87" s="111" t="str">
        <f t="shared" si="3"/>
        <v/>
      </c>
      <c r="M87" s="112" t="str">
        <f t="shared" si="4"/>
        <v/>
      </c>
      <c r="N87" s="116"/>
    </row>
    <row r="88" spans="1:14" x14ac:dyDescent="0.2">
      <c r="A88" s="90"/>
      <c r="B88" s="91" t="str">
        <f>IF(SUM(M88:M92)=0,"",SUM(M88:M92))</f>
        <v/>
      </c>
      <c r="C88" s="92"/>
      <c r="D88" s="93"/>
      <c r="E88" s="94"/>
      <c r="F88" s="95" t="str">
        <f t="shared" si="1"/>
        <v/>
      </c>
      <c r="G88" s="96"/>
      <c r="H88" s="97"/>
      <c r="I88" s="95" t="str">
        <f t="shared" si="2"/>
        <v/>
      </c>
      <c r="J88" s="96"/>
      <c r="K88" s="97"/>
      <c r="L88" s="98" t="str">
        <f t="shared" si="3"/>
        <v/>
      </c>
      <c r="M88" s="91" t="str">
        <f t="shared" si="4"/>
        <v/>
      </c>
      <c r="N88" s="99"/>
    </row>
    <row r="89" spans="1:14" x14ac:dyDescent="0.2">
      <c r="A89" s="101"/>
      <c r="B89" s="102"/>
      <c r="C89" s="92"/>
      <c r="D89" s="103"/>
      <c r="E89" s="104"/>
      <c r="F89" s="95" t="str">
        <f t="shared" si="1"/>
        <v/>
      </c>
      <c r="G89" s="105"/>
      <c r="H89" s="106"/>
      <c r="I89" s="95" t="str">
        <f t="shared" si="2"/>
        <v/>
      </c>
      <c r="J89" s="105"/>
      <c r="K89" s="106"/>
      <c r="L89" s="107" t="str">
        <f t="shared" si="3"/>
        <v/>
      </c>
      <c r="M89" s="102" t="str">
        <f t="shared" si="4"/>
        <v/>
      </c>
      <c r="N89" s="108"/>
    </row>
    <row r="90" spans="1:14" x14ac:dyDescent="0.2">
      <c r="A90" s="101"/>
      <c r="B90" s="102"/>
      <c r="C90" s="92"/>
      <c r="D90" s="103"/>
      <c r="E90" s="104"/>
      <c r="F90" s="95" t="str">
        <f t="shared" si="1"/>
        <v/>
      </c>
      <c r="G90" s="105"/>
      <c r="H90" s="106"/>
      <c r="I90" s="95" t="str">
        <f t="shared" si="2"/>
        <v/>
      </c>
      <c r="J90" s="105"/>
      <c r="K90" s="106"/>
      <c r="L90" s="107" t="str">
        <f t="shared" si="3"/>
        <v/>
      </c>
      <c r="M90" s="102" t="str">
        <f t="shared" si="4"/>
        <v/>
      </c>
      <c r="N90" s="108"/>
    </row>
    <row r="91" spans="1:14" x14ac:dyDescent="0.2">
      <c r="A91" s="101"/>
      <c r="B91" s="102"/>
      <c r="C91" s="92"/>
      <c r="D91" s="103"/>
      <c r="E91" s="104"/>
      <c r="F91" s="95" t="str">
        <f t="shared" si="1"/>
        <v/>
      </c>
      <c r="G91" s="105"/>
      <c r="H91" s="106"/>
      <c r="I91" s="95" t="str">
        <f t="shared" si="2"/>
        <v/>
      </c>
      <c r="J91" s="105"/>
      <c r="K91" s="106"/>
      <c r="L91" s="107" t="str">
        <f t="shared" si="3"/>
        <v/>
      </c>
      <c r="M91" s="102" t="str">
        <f t="shared" si="4"/>
        <v/>
      </c>
      <c r="N91" s="108"/>
    </row>
    <row r="92" spans="1:14" x14ac:dyDescent="0.2">
      <c r="A92" s="117"/>
      <c r="B92" s="102"/>
      <c r="C92" s="110"/>
      <c r="D92" s="118"/>
      <c r="E92" s="114"/>
      <c r="F92" s="95" t="str">
        <f t="shared" si="1"/>
        <v/>
      </c>
      <c r="G92" s="105"/>
      <c r="H92" s="106"/>
      <c r="I92" s="95" t="str">
        <f t="shared" si="2"/>
        <v/>
      </c>
      <c r="J92" s="105"/>
      <c r="K92" s="106"/>
      <c r="L92" s="111" t="str">
        <f t="shared" si="3"/>
        <v/>
      </c>
      <c r="M92" s="112" t="str">
        <f t="shared" si="4"/>
        <v/>
      </c>
      <c r="N92" s="116"/>
    </row>
    <row r="93" spans="1:14" x14ac:dyDescent="0.2">
      <c r="A93" s="90"/>
      <c r="B93" s="91" t="str">
        <f>IF(SUM(M93:M97)=0,"",SUM(M93:M97))</f>
        <v/>
      </c>
      <c r="C93" s="92"/>
      <c r="D93" s="93"/>
      <c r="E93" s="94"/>
      <c r="F93" s="113" t="str">
        <f t="shared" si="1"/>
        <v/>
      </c>
      <c r="G93" s="96"/>
      <c r="H93" s="97"/>
      <c r="I93" s="113" t="str">
        <f t="shared" si="2"/>
        <v/>
      </c>
      <c r="J93" s="96"/>
      <c r="K93" s="97"/>
      <c r="L93" s="98" t="str">
        <f t="shared" si="3"/>
        <v/>
      </c>
      <c r="M93" s="91" t="str">
        <f t="shared" si="4"/>
        <v/>
      </c>
      <c r="N93" s="99"/>
    </row>
    <row r="94" spans="1:14" x14ac:dyDescent="0.2">
      <c r="A94" s="101"/>
      <c r="B94" s="102"/>
      <c r="C94" s="92"/>
      <c r="D94" s="103"/>
      <c r="E94" s="104"/>
      <c r="F94" s="95" t="str">
        <f t="shared" si="1"/>
        <v/>
      </c>
      <c r="G94" s="105"/>
      <c r="H94" s="106"/>
      <c r="I94" s="95" t="str">
        <f t="shared" si="2"/>
        <v/>
      </c>
      <c r="J94" s="105"/>
      <c r="K94" s="106"/>
      <c r="L94" s="107" t="str">
        <f t="shared" si="3"/>
        <v/>
      </c>
      <c r="M94" s="102" t="str">
        <f t="shared" si="4"/>
        <v/>
      </c>
      <c r="N94" s="108"/>
    </row>
    <row r="95" spans="1:14" x14ac:dyDescent="0.2">
      <c r="A95" s="101"/>
      <c r="B95" s="102"/>
      <c r="C95" s="92"/>
      <c r="D95" s="103"/>
      <c r="E95" s="104"/>
      <c r="F95" s="95" t="str">
        <f t="shared" si="1"/>
        <v/>
      </c>
      <c r="G95" s="105"/>
      <c r="H95" s="106"/>
      <c r="I95" s="95" t="str">
        <f t="shared" si="2"/>
        <v/>
      </c>
      <c r="J95" s="105"/>
      <c r="K95" s="106"/>
      <c r="L95" s="107" t="str">
        <f t="shared" si="3"/>
        <v/>
      </c>
      <c r="M95" s="102" t="str">
        <f t="shared" si="4"/>
        <v/>
      </c>
      <c r="N95" s="108"/>
    </row>
    <row r="96" spans="1:14" x14ac:dyDescent="0.2">
      <c r="A96" s="101"/>
      <c r="B96" s="102"/>
      <c r="C96" s="92"/>
      <c r="D96" s="103"/>
      <c r="E96" s="104"/>
      <c r="F96" s="95" t="str">
        <f t="shared" si="1"/>
        <v/>
      </c>
      <c r="G96" s="105"/>
      <c r="H96" s="106"/>
      <c r="I96" s="95" t="str">
        <f t="shared" si="2"/>
        <v/>
      </c>
      <c r="J96" s="105"/>
      <c r="K96" s="106"/>
      <c r="L96" s="107" t="str">
        <f t="shared" si="3"/>
        <v/>
      </c>
      <c r="M96" s="102" t="str">
        <f t="shared" si="4"/>
        <v/>
      </c>
      <c r="N96" s="108"/>
    </row>
    <row r="97" spans="1:14" ht="11.85" customHeight="1" x14ac:dyDescent="0.2">
      <c r="A97" s="117"/>
      <c r="B97" s="102"/>
      <c r="C97" s="110"/>
      <c r="D97" s="118"/>
      <c r="E97" s="114"/>
      <c r="F97" s="115" t="str">
        <f t="shared" si="1"/>
        <v/>
      </c>
      <c r="G97" s="105"/>
      <c r="H97" s="106"/>
      <c r="I97" s="115" t="str">
        <f t="shared" si="2"/>
        <v/>
      </c>
      <c r="J97" s="105"/>
      <c r="K97" s="106"/>
      <c r="L97" s="111" t="str">
        <f t="shared" si="3"/>
        <v/>
      </c>
      <c r="M97" s="112" t="str">
        <f t="shared" si="4"/>
        <v/>
      </c>
      <c r="N97" s="116"/>
    </row>
    <row r="98" spans="1:14" x14ac:dyDescent="0.2">
      <c r="A98" s="90"/>
      <c r="B98" s="91" t="str">
        <f>IF(SUM(M98:M102)=0,"",SUM(M98:M102))</f>
        <v/>
      </c>
      <c r="C98" s="92"/>
      <c r="D98" s="93"/>
      <c r="E98" s="104"/>
      <c r="F98" s="95" t="str">
        <f t="shared" si="1"/>
        <v/>
      </c>
      <c r="G98" s="96"/>
      <c r="H98" s="97"/>
      <c r="I98" s="95" t="str">
        <f t="shared" si="2"/>
        <v/>
      </c>
      <c r="J98" s="96"/>
      <c r="K98" s="97"/>
      <c r="L98" s="98" t="str">
        <f t="shared" si="3"/>
        <v/>
      </c>
      <c r="M98" s="91" t="str">
        <f t="shared" si="4"/>
        <v/>
      </c>
      <c r="N98" s="99"/>
    </row>
    <row r="99" spans="1:14" x14ac:dyDescent="0.2">
      <c r="A99" s="101"/>
      <c r="B99" s="102"/>
      <c r="C99" s="92"/>
      <c r="D99" s="103"/>
      <c r="E99" s="104"/>
      <c r="F99" s="95" t="str">
        <f t="shared" si="1"/>
        <v/>
      </c>
      <c r="G99" s="105"/>
      <c r="H99" s="106"/>
      <c r="I99" s="95" t="str">
        <f t="shared" si="2"/>
        <v/>
      </c>
      <c r="J99" s="105"/>
      <c r="K99" s="106"/>
      <c r="L99" s="107" t="str">
        <f t="shared" si="3"/>
        <v/>
      </c>
      <c r="M99" s="102" t="str">
        <f t="shared" si="4"/>
        <v/>
      </c>
      <c r="N99" s="108"/>
    </row>
    <row r="100" spans="1:14" x14ac:dyDescent="0.2">
      <c r="A100" s="101"/>
      <c r="B100" s="102"/>
      <c r="C100" s="92"/>
      <c r="D100" s="103"/>
      <c r="E100" s="104"/>
      <c r="F100" s="95" t="str">
        <f t="shared" si="1"/>
        <v/>
      </c>
      <c r="G100" s="105"/>
      <c r="H100" s="106"/>
      <c r="I100" s="95" t="str">
        <f t="shared" si="2"/>
        <v/>
      </c>
      <c r="J100" s="105"/>
      <c r="K100" s="106"/>
      <c r="L100" s="107" t="str">
        <f t="shared" si="3"/>
        <v/>
      </c>
      <c r="M100" s="102" t="str">
        <f t="shared" si="4"/>
        <v/>
      </c>
      <c r="N100" s="108"/>
    </row>
    <row r="101" spans="1:14" x14ac:dyDescent="0.2">
      <c r="A101" s="101"/>
      <c r="B101" s="102"/>
      <c r="C101" s="92"/>
      <c r="D101" s="103"/>
      <c r="E101" s="104"/>
      <c r="F101" s="95" t="str">
        <f t="shared" si="1"/>
        <v/>
      </c>
      <c r="G101" s="105"/>
      <c r="H101" s="106"/>
      <c r="I101" s="95" t="str">
        <f t="shared" si="2"/>
        <v/>
      </c>
      <c r="J101" s="105"/>
      <c r="K101" s="106"/>
      <c r="L101" s="107" t="str">
        <f t="shared" si="3"/>
        <v/>
      </c>
      <c r="M101" s="102" t="str">
        <f t="shared" si="4"/>
        <v/>
      </c>
      <c r="N101" s="108"/>
    </row>
    <row r="102" spans="1:14" ht="11.85" customHeight="1" x14ac:dyDescent="0.2">
      <c r="A102" s="117"/>
      <c r="B102" s="102"/>
      <c r="C102" s="110"/>
      <c r="D102" s="118"/>
      <c r="E102" s="104"/>
      <c r="F102" s="95" t="str">
        <f t="shared" si="1"/>
        <v/>
      </c>
      <c r="G102" s="105"/>
      <c r="H102" s="106"/>
      <c r="I102" s="95" t="str">
        <f t="shared" si="2"/>
        <v/>
      </c>
      <c r="J102" s="105"/>
      <c r="K102" s="106"/>
      <c r="L102" s="111" t="str">
        <f t="shared" si="3"/>
        <v/>
      </c>
      <c r="M102" s="112" t="str">
        <f t="shared" si="4"/>
        <v/>
      </c>
      <c r="N102" s="116"/>
    </row>
    <row r="103" spans="1:14" x14ac:dyDescent="0.2">
      <c r="A103" s="217" t="s">
        <v>117</v>
      </c>
      <c r="B103" s="217"/>
      <c r="C103" s="217"/>
      <c r="D103" s="217"/>
      <c r="E103" s="217"/>
      <c r="F103" s="217"/>
      <c r="G103" s="217"/>
      <c r="H103" s="217"/>
      <c r="I103" s="217"/>
      <c r="J103" s="217"/>
      <c r="K103" s="217"/>
      <c r="L103" s="217"/>
      <c r="M103" s="120">
        <f>IF(SUM(M43:M102)=SUM(B43:B102),SUM(M43:M102),"ERROR：費目合計と小計が一致していません")</f>
        <v>0</v>
      </c>
      <c r="N103" s="121" t="s">
        <v>118</v>
      </c>
    </row>
    <row r="104" spans="1:14" ht="13.05" customHeight="1" x14ac:dyDescent="0.2">
      <c r="A104" s="122"/>
      <c r="B104" s="218" t="s">
        <v>119</v>
      </c>
      <c r="C104" s="218"/>
      <c r="D104" s="218"/>
      <c r="E104" s="218"/>
      <c r="F104" s="218"/>
      <c r="G104" s="218"/>
      <c r="H104" s="218"/>
      <c r="I104" s="218"/>
      <c r="J104" s="218"/>
      <c r="K104" s="218"/>
      <c r="L104" s="219"/>
      <c r="M104" s="120">
        <f>M105-M103</f>
        <v>0</v>
      </c>
      <c r="N104" s="121" t="s">
        <v>118</v>
      </c>
    </row>
    <row r="105" spans="1:14" ht="13.05" customHeight="1" x14ac:dyDescent="0.2">
      <c r="A105" s="220" t="s">
        <v>120</v>
      </c>
      <c r="B105" s="221"/>
      <c r="C105" s="221"/>
      <c r="D105" s="221"/>
      <c r="E105" s="221"/>
      <c r="F105" s="221"/>
      <c r="G105" s="221"/>
      <c r="H105" s="221"/>
      <c r="I105" s="221"/>
      <c r="J105" s="221"/>
      <c r="K105" s="221"/>
      <c r="L105" s="222"/>
      <c r="M105" s="123">
        <f>ROUNDDOWN(M103,-4)</f>
        <v>0</v>
      </c>
      <c r="N105" s="124" t="s">
        <v>118</v>
      </c>
    </row>
    <row r="106" spans="1:14" ht="4.8" customHeight="1" x14ac:dyDescent="0.2"/>
    <row r="107" spans="1:14" ht="19.2" x14ac:dyDescent="0.2">
      <c r="A107" s="125" t="s">
        <v>121</v>
      </c>
      <c r="B107" s="62"/>
      <c r="C107" s="62"/>
      <c r="D107" s="62"/>
      <c r="E107" s="62"/>
      <c r="F107" s="126"/>
      <c r="G107" s="62"/>
      <c r="H107" s="62"/>
      <c r="I107" s="62"/>
      <c r="J107" s="62"/>
      <c r="K107" s="62"/>
      <c r="L107" s="126"/>
    </row>
    <row r="108" spans="1:14" ht="76.8" x14ac:dyDescent="0.2">
      <c r="A108" s="127" t="s">
        <v>122</v>
      </c>
      <c r="B108" s="127" t="s">
        <v>123</v>
      </c>
      <c r="C108" s="127" t="s">
        <v>96</v>
      </c>
      <c r="D108" s="223" t="s">
        <v>21</v>
      </c>
      <c r="E108" s="223"/>
      <c r="F108" s="223"/>
      <c r="G108" s="223" t="s">
        <v>112</v>
      </c>
      <c r="H108" s="223"/>
      <c r="I108" s="223"/>
      <c r="J108" s="223"/>
      <c r="K108" s="223"/>
      <c r="L108" s="223"/>
      <c r="M108" s="223"/>
      <c r="N108" s="223"/>
    </row>
    <row r="109" spans="1:14" ht="22.05" customHeight="1" x14ac:dyDescent="0.2">
      <c r="A109" s="128"/>
      <c r="B109" s="129"/>
      <c r="C109" s="129"/>
      <c r="D109" s="213"/>
      <c r="E109" s="214"/>
      <c r="F109" s="215"/>
      <c r="G109" s="216"/>
      <c r="H109" s="216"/>
      <c r="I109" s="216"/>
      <c r="J109" s="216"/>
      <c r="K109" s="216"/>
      <c r="L109" s="216"/>
      <c r="M109" s="216"/>
      <c r="N109" s="216"/>
    </row>
    <row r="110" spans="1:14" ht="22.05" customHeight="1" x14ac:dyDescent="0.2">
      <c r="A110" s="128"/>
      <c r="B110" s="129"/>
      <c r="C110" s="129"/>
      <c r="D110" s="213"/>
      <c r="E110" s="214"/>
      <c r="F110" s="215"/>
      <c r="G110" s="216"/>
      <c r="H110" s="216"/>
      <c r="I110" s="216"/>
      <c r="J110" s="216"/>
      <c r="K110" s="216"/>
      <c r="L110" s="216"/>
      <c r="M110" s="216"/>
      <c r="N110" s="216"/>
    </row>
    <row r="111" spans="1:14" ht="22.05" customHeight="1" x14ac:dyDescent="0.2">
      <c r="A111" s="128"/>
      <c r="B111" s="129"/>
      <c r="C111" s="129"/>
      <c r="D111" s="213"/>
      <c r="E111" s="214"/>
      <c r="F111" s="215"/>
      <c r="G111" s="216"/>
      <c r="H111" s="216"/>
      <c r="I111" s="216"/>
      <c r="J111" s="216"/>
      <c r="K111" s="216"/>
      <c r="L111" s="216"/>
      <c r="M111" s="216"/>
      <c r="N111" s="216"/>
    </row>
    <row r="112" spans="1:14" ht="22.05" customHeight="1" x14ac:dyDescent="0.2">
      <c r="A112" s="128"/>
      <c r="B112" s="129"/>
      <c r="C112" s="129"/>
      <c r="D112" s="213"/>
      <c r="E112" s="214"/>
      <c r="F112" s="215"/>
      <c r="G112" s="216"/>
      <c r="H112" s="216"/>
      <c r="I112" s="216"/>
      <c r="J112" s="216"/>
      <c r="K112" s="216"/>
      <c r="L112" s="216"/>
      <c r="M112" s="216"/>
      <c r="N112" s="216"/>
    </row>
    <row r="113" spans="1:14" ht="22.05" customHeight="1" x14ac:dyDescent="0.2">
      <c r="A113" s="128"/>
      <c r="B113" s="129"/>
      <c r="C113" s="129"/>
      <c r="D113" s="213"/>
      <c r="E113" s="214"/>
      <c r="F113" s="215"/>
      <c r="G113" s="216"/>
      <c r="H113" s="216"/>
      <c r="I113" s="216"/>
      <c r="J113" s="216"/>
      <c r="K113" s="216"/>
      <c r="L113" s="216"/>
      <c r="M113" s="216"/>
      <c r="N113" s="216"/>
    </row>
    <row r="114" spans="1:14" ht="22.05" customHeight="1" x14ac:dyDescent="0.2">
      <c r="A114" s="128"/>
      <c r="B114" s="129"/>
      <c r="C114" s="129"/>
      <c r="D114" s="213"/>
      <c r="E114" s="214"/>
      <c r="F114" s="215"/>
      <c r="G114" s="216"/>
      <c r="H114" s="216"/>
      <c r="I114" s="216"/>
      <c r="J114" s="216"/>
      <c r="K114" s="216"/>
      <c r="L114" s="216"/>
      <c r="M114" s="216"/>
      <c r="N114" s="216"/>
    </row>
    <row r="115" spans="1:14" ht="22.05" customHeight="1" x14ac:dyDescent="0.2">
      <c r="A115" s="128"/>
      <c r="B115" s="129"/>
      <c r="C115" s="129"/>
      <c r="D115" s="213"/>
      <c r="E115" s="214"/>
      <c r="F115" s="215"/>
      <c r="G115" s="216"/>
      <c r="H115" s="216"/>
      <c r="I115" s="216"/>
      <c r="J115" s="216"/>
      <c r="K115" s="216"/>
      <c r="L115" s="216"/>
      <c r="M115" s="216"/>
      <c r="N115" s="216"/>
    </row>
    <row r="116" spans="1:14" ht="22.05" customHeight="1" x14ac:dyDescent="0.2">
      <c r="A116" s="128"/>
      <c r="B116" s="129"/>
      <c r="C116" s="129"/>
      <c r="D116" s="213"/>
      <c r="E116" s="214"/>
      <c r="F116" s="215"/>
      <c r="G116" s="216"/>
      <c r="H116" s="216"/>
      <c r="I116" s="216"/>
      <c r="J116" s="216"/>
      <c r="K116" s="216"/>
      <c r="L116" s="216"/>
      <c r="M116" s="216"/>
      <c r="N116" s="216"/>
    </row>
    <row r="117" spans="1:14" ht="22.05" customHeight="1" x14ac:dyDescent="0.2">
      <c r="A117" s="128"/>
      <c r="B117" s="129"/>
      <c r="C117" s="129"/>
      <c r="D117" s="213"/>
      <c r="E117" s="214"/>
      <c r="F117" s="215"/>
      <c r="G117" s="216"/>
      <c r="H117" s="216"/>
      <c r="I117" s="216"/>
      <c r="J117" s="216"/>
      <c r="K117" s="216"/>
      <c r="L117" s="216"/>
      <c r="M117" s="216"/>
      <c r="N117" s="216"/>
    </row>
    <row r="118" spans="1:14" ht="22.05" customHeight="1" x14ac:dyDescent="0.2">
      <c r="A118" s="128"/>
      <c r="B118" s="129"/>
      <c r="C118" s="129"/>
      <c r="D118" s="213"/>
      <c r="E118" s="214"/>
      <c r="F118" s="215"/>
      <c r="G118" s="216"/>
      <c r="H118" s="216"/>
      <c r="I118" s="216"/>
      <c r="J118" s="216"/>
      <c r="K118" s="216"/>
      <c r="L118" s="216"/>
      <c r="M118" s="216"/>
      <c r="N118" s="216"/>
    </row>
    <row r="119" spans="1:14" ht="22.05" customHeight="1" x14ac:dyDescent="0.2">
      <c r="A119" s="128"/>
      <c r="B119" s="129"/>
      <c r="C119" s="129"/>
      <c r="D119" s="213"/>
      <c r="E119" s="214"/>
      <c r="F119" s="215"/>
      <c r="G119" s="216"/>
      <c r="H119" s="216"/>
      <c r="I119" s="216"/>
      <c r="J119" s="216"/>
      <c r="K119" s="216"/>
      <c r="L119" s="216"/>
      <c r="M119" s="216"/>
      <c r="N119" s="216"/>
    </row>
    <row r="120" spans="1:14" ht="22.05" customHeight="1" x14ac:dyDescent="0.2">
      <c r="A120" s="128"/>
      <c r="B120" s="129"/>
      <c r="C120" s="129"/>
      <c r="D120" s="213"/>
      <c r="E120" s="214"/>
      <c r="F120" s="215"/>
      <c r="G120" s="216"/>
      <c r="H120" s="216"/>
      <c r="I120" s="216"/>
      <c r="J120" s="216"/>
      <c r="K120" s="216"/>
      <c r="L120" s="216"/>
      <c r="M120" s="216"/>
      <c r="N120" s="216"/>
    </row>
    <row r="121" spans="1:14" ht="22.05" customHeight="1" x14ac:dyDescent="0.2">
      <c r="A121" s="128"/>
      <c r="B121" s="129"/>
      <c r="C121" s="129"/>
      <c r="D121" s="213"/>
      <c r="E121" s="214"/>
      <c r="F121" s="215"/>
      <c r="G121" s="216"/>
      <c r="H121" s="216"/>
      <c r="I121" s="216"/>
      <c r="J121" s="216"/>
      <c r="K121" s="216"/>
      <c r="L121" s="216"/>
      <c r="M121" s="216"/>
      <c r="N121" s="216"/>
    </row>
    <row r="122" spans="1:14" ht="22.05" customHeight="1" x14ac:dyDescent="0.2">
      <c r="A122" s="128"/>
      <c r="B122" s="129"/>
      <c r="C122" s="129"/>
      <c r="D122" s="213"/>
      <c r="E122" s="214"/>
      <c r="F122" s="215"/>
      <c r="G122" s="216"/>
      <c r="H122" s="216"/>
      <c r="I122" s="216"/>
      <c r="J122" s="216"/>
      <c r="K122" s="216"/>
      <c r="L122" s="216"/>
      <c r="M122" s="216"/>
      <c r="N122" s="216"/>
    </row>
  </sheetData>
  <mergeCells count="107">
    <mergeCell ref="B1:N1"/>
    <mergeCell ref="B2:N2"/>
    <mergeCell ref="A4:C4"/>
    <mergeCell ref="D4:N4"/>
    <mergeCell ref="B9:C9"/>
    <mergeCell ref="E9:N9"/>
    <mergeCell ref="B13:C13"/>
    <mergeCell ref="E13:N13"/>
    <mergeCell ref="B14:C14"/>
    <mergeCell ref="E14:N14"/>
    <mergeCell ref="B15:C15"/>
    <mergeCell ref="E15:N15"/>
    <mergeCell ref="B10:C10"/>
    <mergeCell ref="E10:N10"/>
    <mergeCell ref="B11:C11"/>
    <mergeCell ref="E11:N11"/>
    <mergeCell ref="B12:C12"/>
    <mergeCell ref="E12:N12"/>
    <mergeCell ref="B19:C19"/>
    <mergeCell ref="E19:N19"/>
    <mergeCell ref="B20:C20"/>
    <mergeCell ref="E20:N20"/>
    <mergeCell ref="A23:C23"/>
    <mergeCell ref="A24:C24"/>
    <mergeCell ref="E24:K24"/>
    <mergeCell ref="B16:C16"/>
    <mergeCell ref="E16:N16"/>
    <mergeCell ref="B17:C17"/>
    <mergeCell ref="E17:N17"/>
    <mergeCell ref="B18:C18"/>
    <mergeCell ref="E18:N18"/>
    <mergeCell ref="A29:E29"/>
    <mergeCell ref="F29:H30"/>
    <mergeCell ref="I29:K30"/>
    <mergeCell ref="B30:E30"/>
    <mergeCell ref="B31:E31"/>
    <mergeCell ref="F31:H31"/>
    <mergeCell ref="I31:K31"/>
    <mergeCell ref="A25:C25"/>
    <mergeCell ref="E25:F25"/>
    <mergeCell ref="A26:C26"/>
    <mergeCell ref="E26:F26"/>
    <mergeCell ref="A27:C27"/>
    <mergeCell ref="E27:F27"/>
    <mergeCell ref="B34:E34"/>
    <mergeCell ref="F34:H34"/>
    <mergeCell ref="I34:K34"/>
    <mergeCell ref="B35:E35"/>
    <mergeCell ref="F35:H35"/>
    <mergeCell ref="I35:K35"/>
    <mergeCell ref="B32:E32"/>
    <mergeCell ref="F32:H32"/>
    <mergeCell ref="I32:K32"/>
    <mergeCell ref="B33:E33"/>
    <mergeCell ref="F33:H33"/>
    <mergeCell ref="I33:K33"/>
    <mergeCell ref="B36:E36"/>
    <mergeCell ref="F36:H36"/>
    <mergeCell ref="I36:K36"/>
    <mergeCell ref="AB36:AE36"/>
    <mergeCell ref="B37:E37"/>
    <mergeCell ref="F37:H37"/>
    <mergeCell ref="I37:K37"/>
    <mergeCell ref="AB37:AE39"/>
    <mergeCell ref="B38:E38"/>
    <mergeCell ref="F38:H38"/>
    <mergeCell ref="A103:L103"/>
    <mergeCell ref="B104:L104"/>
    <mergeCell ref="A105:L105"/>
    <mergeCell ref="D108:F108"/>
    <mergeCell ref="G108:N108"/>
    <mergeCell ref="D109:F109"/>
    <mergeCell ref="G109:N109"/>
    <mergeCell ref="I38:K38"/>
    <mergeCell ref="B39:E39"/>
    <mergeCell ref="F39:H39"/>
    <mergeCell ref="I39:K39"/>
    <mergeCell ref="A41:A42"/>
    <mergeCell ref="B41:B42"/>
    <mergeCell ref="C41:C42"/>
    <mergeCell ref="D41:N41"/>
    <mergeCell ref="D113:F113"/>
    <mergeCell ref="G113:N113"/>
    <mergeCell ref="D114:F114"/>
    <mergeCell ref="G114:N114"/>
    <mergeCell ref="D115:F115"/>
    <mergeCell ref="G115:N115"/>
    <mergeCell ref="D110:F110"/>
    <mergeCell ref="G110:N110"/>
    <mergeCell ref="D111:F111"/>
    <mergeCell ref="G111:N111"/>
    <mergeCell ref="D112:F112"/>
    <mergeCell ref="G112:N112"/>
    <mergeCell ref="D122:F122"/>
    <mergeCell ref="G122:N122"/>
    <mergeCell ref="D119:F119"/>
    <mergeCell ref="G119:N119"/>
    <mergeCell ref="D120:F120"/>
    <mergeCell ref="G120:N120"/>
    <mergeCell ref="D121:F121"/>
    <mergeCell ref="G121:N121"/>
    <mergeCell ref="D116:F116"/>
    <mergeCell ref="G116:N116"/>
    <mergeCell ref="D117:F117"/>
    <mergeCell ref="G117:N117"/>
    <mergeCell ref="D118:F118"/>
    <mergeCell ref="G118:N118"/>
  </mergeCells>
  <phoneticPr fontId="1"/>
  <dataValidations count="2">
    <dataValidation type="list" allowBlank="1" showInputMessage="1" showErrorMessage="1" sqref="D4:N4" xr:uid="{7B30B2C3-7504-4AD6-9EA5-51DAAE6CE0A5}">
      <formula1>$P$1:$AA$1</formula1>
    </dataValidation>
    <dataValidation type="list" allowBlank="1" showInputMessage="1" showErrorMessage="1" sqref="A31:A37 C43:C102" xr:uid="{B9AA7EF3-638C-43AA-A397-9F4FF0B8A0CD}">
      <formula1>"1,2,3,4,5,6,7"</formula1>
    </dataValidation>
  </dataValidations>
  <pageMargins left="0.25" right="0.25" top="0.75" bottom="0.75" header="0.3" footer="0.3"/>
  <pageSetup paperSize="9" scale="69" orientation="portrait" r:id="rId1"/>
  <rowBreaks count="2" manualBreakCount="2">
    <brk id="21" max="16383" man="1"/>
    <brk id="10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37</xdr:col>
                    <xdr:colOff>22860</xdr:colOff>
                    <xdr:row>40</xdr:row>
                    <xdr:rowOff>99060</xdr:rowOff>
                  </from>
                  <to>
                    <xdr:col>37</xdr:col>
                    <xdr:colOff>441960</xdr:colOff>
                    <xdr:row>41</xdr:row>
                    <xdr:rowOff>281940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37</xdr:col>
                    <xdr:colOff>480060</xdr:colOff>
                    <xdr:row>46</xdr:row>
                    <xdr:rowOff>60960</xdr:rowOff>
                  </from>
                  <to>
                    <xdr:col>38</xdr:col>
                    <xdr:colOff>281940</xdr:colOff>
                    <xdr:row>48</xdr:row>
                    <xdr:rowOff>91440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38</xdr:col>
                    <xdr:colOff>457200</xdr:colOff>
                    <xdr:row>51</xdr:row>
                    <xdr:rowOff>114300</xdr:rowOff>
                  </from>
                  <to>
                    <xdr:col>39</xdr:col>
                    <xdr:colOff>251460</xdr:colOff>
                    <xdr:row>53</xdr:row>
                    <xdr:rowOff>137160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327660</xdr:colOff>
                    <xdr:row>54</xdr:row>
                    <xdr:rowOff>99060</xdr:rowOff>
                  </from>
                  <to>
                    <xdr:col>40</xdr:col>
                    <xdr:colOff>129540</xdr:colOff>
                    <xdr:row>57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114300</xdr:colOff>
                    <xdr:row>42</xdr:row>
                    <xdr:rowOff>76200</xdr:rowOff>
                  </from>
                  <to>
                    <xdr:col>35</xdr:col>
                    <xdr:colOff>533400</xdr:colOff>
                    <xdr:row>44</xdr:row>
                    <xdr:rowOff>60960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41</xdr:col>
                    <xdr:colOff>22860</xdr:colOff>
                    <xdr:row>49</xdr:row>
                    <xdr:rowOff>53340</xdr:rowOff>
                  </from>
                  <to>
                    <xdr:col>41</xdr:col>
                    <xdr:colOff>441960</xdr:colOff>
                    <xdr:row>51</xdr:row>
                    <xdr:rowOff>91440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37</xdr:col>
                    <xdr:colOff>228600</xdr:colOff>
                    <xdr:row>57</xdr:row>
                    <xdr:rowOff>137160</xdr:rowOff>
                  </from>
                  <to>
                    <xdr:col>38</xdr:col>
                    <xdr:colOff>38100</xdr:colOff>
                    <xdr:row>60</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7799-BB0B-4A1F-B5D1-991D8C2DB19E}">
  <dimension ref="A1:T118"/>
  <sheetViews>
    <sheetView view="pageBreakPreview" topLeftCell="C1" zoomScale="80" zoomScaleNormal="80" zoomScaleSheetLayoutView="80" workbookViewId="0">
      <selection activeCell="R60" sqref="R60"/>
    </sheetView>
  </sheetViews>
  <sheetFormatPr defaultColWidth="9" defaultRowHeight="12" x14ac:dyDescent="0.2"/>
  <cols>
    <col min="1" max="1" width="14" style="59" customWidth="1"/>
    <col min="2" max="2" width="10.33203125" style="59" customWidth="1"/>
    <col min="3" max="3" width="5.44140625" style="59" customWidth="1"/>
    <col min="4" max="4" width="21.33203125" style="59" customWidth="1"/>
    <col min="5" max="5" width="8.21875" style="59" customWidth="1"/>
    <col min="6" max="6" width="2.44140625" style="60" customWidth="1"/>
    <col min="7" max="7" width="6.33203125" style="59" customWidth="1"/>
    <col min="8" max="8" width="6" style="59" customWidth="1"/>
    <col min="9" max="9" width="2.44140625" style="59" customWidth="1"/>
    <col min="10" max="10" width="6.33203125" style="59" customWidth="1"/>
    <col min="11" max="11" width="6" style="59" customWidth="1"/>
    <col min="12" max="12" width="2.44140625" style="60" customWidth="1"/>
    <col min="13" max="13" width="10.77734375" style="59" customWidth="1"/>
    <col min="14" max="14" width="21.77734375" style="59" customWidth="1"/>
    <col min="15" max="15" width="7.44140625" style="59" customWidth="1"/>
    <col min="16" max="16" width="9" style="59"/>
    <col min="17" max="17" width="7.21875" style="59" customWidth="1"/>
    <col min="18" max="16384" width="9" style="59"/>
  </cols>
  <sheetData>
    <row r="1" spans="1:14" ht="20.100000000000001" customHeight="1" x14ac:dyDescent="0.2">
      <c r="A1" s="58" t="s">
        <v>65</v>
      </c>
      <c r="B1" s="299" t="s">
        <v>124</v>
      </c>
      <c r="C1" s="299"/>
      <c r="D1" s="299"/>
      <c r="E1" s="299"/>
      <c r="F1" s="299"/>
      <c r="G1" s="299"/>
      <c r="H1" s="299"/>
      <c r="I1" s="299"/>
      <c r="J1" s="299"/>
      <c r="K1" s="299"/>
      <c r="L1" s="299"/>
      <c r="M1" s="299"/>
      <c r="N1" s="299"/>
    </row>
    <row r="2" spans="1:14" ht="20.100000000000001" customHeight="1" x14ac:dyDescent="0.2">
      <c r="A2" s="58" t="s">
        <v>78</v>
      </c>
      <c r="B2" s="299" t="s">
        <v>125</v>
      </c>
      <c r="C2" s="299"/>
      <c r="D2" s="299"/>
      <c r="E2" s="299"/>
      <c r="F2" s="299"/>
      <c r="G2" s="299"/>
      <c r="H2" s="299"/>
      <c r="I2" s="299"/>
      <c r="J2" s="299"/>
      <c r="K2" s="299"/>
      <c r="L2" s="299"/>
      <c r="M2" s="299"/>
      <c r="N2" s="299"/>
    </row>
    <row r="3" spans="1:14" ht="19.05" x14ac:dyDescent="0.2">
      <c r="A3" s="62"/>
      <c r="B3" s="62"/>
      <c r="C3" s="62"/>
      <c r="D3" s="62"/>
      <c r="E3" s="62"/>
      <c r="F3" s="126"/>
      <c r="G3" s="62"/>
      <c r="H3" s="62"/>
      <c r="I3" s="62"/>
      <c r="J3" s="62"/>
      <c r="K3" s="62"/>
      <c r="L3" s="126"/>
      <c r="M3" s="62"/>
      <c r="N3" s="62"/>
    </row>
    <row r="4" spans="1:14" ht="37.35" customHeight="1" x14ac:dyDescent="0.2">
      <c r="A4" s="265" t="s">
        <v>126</v>
      </c>
      <c r="B4" s="266"/>
      <c r="C4" s="267"/>
      <c r="D4" s="300" t="s">
        <v>72</v>
      </c>
      <c r="E4" s="300"/>
      <c r="F4" s="300"/>
      <c r="G4" s="300"/>
      <c r="H4" s="300"/>
      <c r="I4" s="300"/>
      <c r="J4" s="300"/>
      <c r="K4" s="300"/>
      <c r="L4" s="300"/>
      <c r="M4" s="300"/>
      <c r="N4" s="300"/>
    </row>
    <row r="5" spans="1:14" ht="19.05" x14ac:dyDescent="0.2">
      <c r="A5" s="62"/>
      <c r="B5" s="62"/>
      <c r="C5" s="62"/>
      <c r="D5" s="62"/>
      <c r="E5" s="62"/>
      <c r="F5" s="126"/>
      <c r="G5" s="62"/>
      <c r="H5" s="62"/>
      <c r="I5" s="62"/>
      <c r="J5" s="62"/>
      <c r="K5" s="62"/>
      <c r="L5" s="126"/>
      <c r="M5" s="62"/>
      <c r="N5" s="62"/>
    </row>
    <row r="6" spans="1:14" ht="19.05" x14ac:dyDescent="0.2">
      <c r="A6" s="62"/>
      <c r="B6" s="62"/>
      <c r="C6" s="62"/>
      <c r="D6" s="62"/>
      <c r="E6" s="62"/>
      <c r="F6" s="126"/>
      <c r="G6" s="62"/>
      <c r="H6" s="62"/>
      <c r="I6" s="62"/>
      <c r="J6" s="62"/>
      <c r="K6" s="62"/>
      <c r="L6" s="126"/>
      <c r="M6" s="62"/>
      <c r="N6" s="62"/>
    </row>
    <row r="7" spans="1:14" ht="19.05" x14ac:dyDescent="0.2">
      <c r="A7" s="62"/>
      <c r="B7" s="62"/>
      <c r="C7" s="62"/>
      <c r="D7" s="62"/>
      <c r="E7" s="62"/>
      <c r="F7" s="126"/>
      <c r="G7" s="62"/>
      <c r="H7" s="62"/>
      <c r="I7" s="62"/>
      <c r="J7" s="62"/>
      <c r="K7" s="62"/>
      <c r="L7" s="126"/>
      <c r="M7" s="62"/>
      <c r="N7" s="62"/>
    </row>
    <row r="8" spans="1:14" ht="19.2" x14ac:dyDescent="0.2">
      <c r="A8" s="61" t="s">
        <v>80</v>
      </c>
      <c r="B8" s="62"/>
      <c r="C8" s="62"/>
      <c r="D8" s="62"/>
      <c r="E8" s="62"/>
      <c r="F8" s="126"/>
      <c r="G8" s="62"/>
      <c r="H8" s="62"/>
      <c r="I8" s="62"/>
      <c r="J8" s="62"/>
      <c r="K8" s="62"/>
      <c r="L8" s="126"/>
      <c r="M8" s="62"/>
      <c r="N8" s="62"/>
    </row>
    <row r="9" spans="1:14" ht="24.75" customHeight="1" x14ac:dyDescent="0.2">
      <c r="A9" s="63" t="s">
        <v>81</v>
      </c>
      <c r="B9" s="271" t="s">
        <v>82</v>
      </c>
      <c r="C9" s="271"/>
      <c r="D9" s="127" t="s">
        <v>83</v>
      </c>
      <c r="E9" s="271" t="s">
        <v>127</v>
      </c>
      <c r="F9" s="271"/>
      <c r="G9" s="271"/>
      <c r="H9" s="271"/>
      <c r="I9" s="271"/>
      <c r="J9" s="271"/>
      <c r="K9" s="271"/>
      <c r="L9" s="271"/>
      <c r="M9" s="271"/>
      <c r="N9" s="271"/>
    </row>
    <row r="10" spans="1:14" ht="19.2" x14ac:dyDescent="0.2">
      <c r="A10" s="130" t="s">
        <v>128</v>
      </c>
      <c r="B10" s="299" t="s">
        <v>129</v>
      </c>
      <c r="C10" s="299"/>
      <c r="D10" s="130" t="s">
        <v>130</v>
      </c>
      <c r="E10" s="299" t="s">
        <v>131</v>
      </c>
      <c r="F10" s="299"/>
      <c r="G10" s="299"/>
      <c r="H10" s="299"/>
      <c r="I10" s="299"/>
      <c r="J10" s="299"/>
      <c r="K10" s="299"/>
      <c r="L10" s="299"/>
      <c r="M10" s="299"/>
      <c r="N10" s="299"/>
    </row>
    <row r="11" spans="1:14" ht="19.2" x14ac:dyDescent="0.2">
      <c r="A11" s="130" t="s">
        <v>132</v>
      </c>
      <c r="B11" s="299" t="s">
        <v>133</v>
      </c>
      <c r="C11" s="299"/>
      <c r="D11" s="130" t="s">
        <v>134</v>
      </c>
      <c r="E11" s="299" t="s">
        <v>135</v>
      </c>
      <c r="F11" s="299"/>
      <c r="G11" s="299"/>
      <c r="H11" s="299"/>
      <c r="I11" s="299"/>
      <c r="J11" s="299"/>
      <c r="K11" s="299"/>
      <c r="L11" s="299"/>
      <c r="M11" s="299"/>
      <c r="N11" s="299"/>
    </row>
    <row r="12" spans="1:14" ht="19.2" x14ac:dyDescent="0.2">
      <c r="A12" s="130" t="s">
        <v>136</v>
      </c>
      <c r="B12" s="299" t="s">
        <v>137</v>
      </c>
      <c r="C12" s="299"/>
      <c r="D12" s="130" t="s">
        <v>134</v>
      </c>
      <c r="E12" s="299" t="s">
        <v>138</v>
      </c>
      <c r="F12" s="299"/>
      <c r="G12" s="299"/>
      <c r="H12" s="299"/>
      <c r="I12" s="299"/>
      <c r="J12" s="299"/>
      <c r="K12" s="299"/>
      <c r="L12" s="299"/>
      <c r="M12" s="299"/>
      <c r="N12" s="299"/>
    </row>
    <row r="13" spans="1:14" ht="19.05" x14ac:dyDescent="0.2">
      <c r="A13" s="130"/>
      <c r="B13" s="299"/>
      <c r="C13" s="299"/>
      <c r="D13" s="130"/>
      <c r="E13" s="299"/>
      <c r="F13" s="299"/>
      <c r="G13" s="299"/>
      <c r="H13" s="299"/>
      <c r="I13" s="299"/>
      <c r="J13" s="299"/>
      <c r="K13" s="299"/>
      <c r="L13" s="299"/>
      <c r="M13" s="299"/>
      <c r="N13" s="299"/>
    </row>
    <row r="14" spans="1:14" ht="19.05" x14ac:dyDescent="0.2">
      <c r="A14" s="130"/>
      <c r="B14" s="299"/>
      <c r="C14" s="299"/>
      <c r="D14" s="130"/>
      <c r="E14" s="299"/>
      <c r="F14" s="299"/>
      <c r="G14" s="299"/>
      <c r="H14" s="299"/>
      <c r="I14" s="299"/>
      <c r="J14" s="299"/>
      <c r="K14" s="299"/>
      <c r="L14" s="299"/>
      <c r="M14" s="299"/>
      <c r="N14" s="299"/>
    </row>
    <row r="15" spans="1:14" ht="19.05" x14ac:dyDescent="0.2">
      <c r="A15" s="130"/>
      <c r="B15" s="299"/>
      <c r="C15" s="299"/>
      <c r="D15" s="130"/>
      <c r="E15" s="299"/>
      <c r="F15" s="299"/>
      <c r="G15" s="299"/>
      <c r="H15" s="299"/>
      <c r="I15" s="299"/>
      <c r="J15" s="299"/>
      <c r="K15" s="299"/>
      <c r="L15" s="299"/>
      <c r="M15" s="299"/>
      <c r="N15" s="299"/>
    </row>
    <row r="16" spans="1:14" ht="19.05" x14ac:dyDescent="0.2">
      <c r="A16" s="130"/>
      <c r="B16" s="299"/>
      <c r="C16" s="299"/>
      <c r="D16" s="130"/>
      <c r="E16" s="299"/>
      <c r="F16" s="299"/>
      <c r="G16" s="299"/>
      <c r="H16" s="299"/>
      <c r="I16" s="299"/>
      <c r="J16" s="299"/>
      <c r="K16" s="299"/>
      <c r="L16" s="299"/>
      <c r="M16" s="299"/>
      <c r="N16" s="299"/>
    </row>
    <row r="17" spans="1:20" ht="19.05" x14ac:dyDescent="0.2">
      <c r="A17" s="130"/>
      <c r="B17" s="299"/>
      <c r="C17" s="299"/>
      <c r="D17" s="130"/>
      <c r="E17" s="299"/>
      <c r="F17" s="299"/>
      <c r="G17" s="299"/>
      <c r="H17" s="299"/>
      <c r="I17" s="299"/>
      <c r="J17" s="299"/>
      <c r="K17" s="299"/>
      <c r="L17" s="299"/>
      <c r="M17" s="299"/>
      <c r="N17" s="299"/>
    </row>
    <row r="18" spans="1:20" ht="19.05" x14ac:dyDescent="0.2">
      <c r="A18" s="130"/>
      <c r="B18" s="299"/>
      <c r="C18" s="299"/>
      <c r="D18" s="130"/>
      <c r="E18" s="299"/>
      <c r="F18" s="299"/>
      <c r="G18" s="299"/>
      <c r="H18" s="299"/>
      <c r="I18" s="299"/>
      <c r="J18" s="299"/>
      <c r="K18" s="299"/>
      <c r="L18" s="299"/>
      <c r="M18" s="299"/>
      <c r="N18" s="299"/>
    </row>
    <row r="19" spans="1:20" ht="19.05" x14ac:dyDescent="0.2">
      <c r="A19" s="130"/>
      <c r="B19" s="299"/>
      <c r="C19" s="299"/>
      <c r="D19" s="130"/>
      <c r="E19" s="299"/>
      <c r="F19" s="299"/>
      <c r="G19" s="299"/>
      <c r="H19" s="299"/>
      <c r="I19" s="299"/>
      <c r="J19" s="299"/>
      <c r="K19" s="299"/>
      <c r="L19" s="299"/>
      <c r="M19" s="299"/>
      <c r="N19" s="299"/>
    </row>
    <row r="20" spans="1:20" ht="19.05" x14ac:dyDescent="0.2">
      <c r="A20" s="130"/>
      <c r="B20" s="299"/>
      <c r="C20" s="299"/>
      <c r="D20" s="130"/>
      <c r="E20" s="299"/>
      <c r="F20" s="299"/>
      <c r="G20" s="299"/>
      <c r="H20" s="299"/>
      <c r="I20" s="299"/>
      <c r="J20" s="299"/>
      <c r="K20" s="299"/>
      <c r="L20" s="299"/>
      <c r="M20" s="299"/>
      <c r="N20" s="299"/>
    </row>
    <row r="21" spans="1:20" ht="12" customHeight="1" x14ac:dyDescent="0.2"/>
    <row r="22" spans="1:20" ht="16.2" x14ac:dyDescent="0.2">
      <c r="A22" s="131" t="s">
        <v>85</v>
      </c>
      <c r="B22" s="67"/>
      <c r="C22" s="67"/>
      <c r="D22" s="69"/>
      <c r="E22" s="70"/>
      <c r="F22" s="70"/>
      <c r="G22" s="71"/>
      <c r="H22" s="72"/>
      <c r="I22" s="71"/>
    </row>
    <row r="23" spans="1:20" ht="14.4" x14ac:dyDescent="0.2">
      <c r="A23" s="260" t="s">
        <v>17</v>
      </c>
      <c r="B23" s="260"/>
      <c r="C23" s="260"/>
      <c r="D23" s="73" t="s">
        <v>86</v>
      </c>
      <c r="F23" s="59"/>
      <c r="J23" s="60"/>
      <c r="L23" s="59"/>
    </row>
    <row r="24" spans="1:20" ht="14.4" x14ac:dyDescent="0.2">
      <c r="A24" s="261" t="s">
        <v>87</v>
      </c>
      <c r="B24" s="261"/>
      <c r="C24" s="261"/>
      <c r="D24" s="132">
        <f>ROUNDDOWN(D26*D27,-4)</f>
        <v>1880000</v>
      </c>
      <c r="E24" s="262" t="s">
        <v>139</v>
      </c>
      <c r="F24" s="263"/>
      <c r="G24" s="263"/>
      <c r="H24" s="263"/>
      <c r="I24" s="263"/>
      <c r="J24" s="263"/>
      <c r="K24" s="263"/>
      <c r="L24" s="59"/>
    </row>
    <row r="25" spans="1:20" ht="13.05" customHeight="1" x14ac:dyDescent="0.2">
      <c r="A25" s="253" t="s">
        <v>89</v>
      </c>
      <c r="B25" s="253"/>
      <c r="C25" s="253"/>
      <c r="D25" s="75">
        <f>D26-D24</f>
        <v>480000</v>
      </c>
      <c r="E25" s="263" t="s">
        <v>90</v>
      </c>
      <c r="F25" s="263"/>
      <c r="J25" s="60"/>
      <c r="L25" s="59"/>
    </row>
    <row r="26" spans="1:20" ht="14.4" x14ac:dyDescent="0.2">
      <c r="A26" s="256" t="s">
        <v>91</v>
      </c>
      <c r="B26" s="256"/>
      <c r="C26" s="256"/>
      <c r="D26" s="76">
        <f>M101</f>
        <v>2360000</v>
      </c>
      <c r="E26" s="263" t="s">
        <v>90</v>
      </c>
      <c r="F26" s="263"/>
      <c r="J26" s="60"/>
      <c r="L26" s="59"/>
    </row>
    <row r="27" spans="1:20" ht="13.35" customHeight="1" x14ac:dyDescent="0.2">
      <c r="A27" s="256" t="s">
        <v>92</v>
      </c>
      <c r="B27" s="256"/>
      <c r="C27" s="256"/>
      <c r="D27" s="133">
        <v>0.8</v>
      </c>
      <c r="E27" s="263" t="s">
        <v>93</v>
      </c>
      <c r="F27" s="263"/>
      <c r="J27" s="60"/>
      <c r="L27" s="59"/>
    </row>
    <row r="29" spans="1:20" ht="14.4" x14ac:dyDescent="0.2">
      <c r="A29" s="239" t="s">
        <v>19</v>
      </c>
      <c r="B29" s="239"/>
      <c r="C29" s="239"/>
      <c r="D29" s="239"/>
      <c r="E29" s="239"/>
      <c r="F29" s="292" t="s">
        <v>94</v>
      </c>
      <c r="G29" s="293"/>
      <c r="H29" s="294"/>
      <c r="I29" s="298" t="s">
        <v>140</v>
      </c>
      <c r="J29" s="298"/>
      <c r="K29" s="298"/>
    </row>
    <row r="30" spans="1:20" ht="14.4" x14ac:dyDescent="0.2">
      <c r="A30" s="78" t="s">
        <v>96</v>
      </c>
      <c r="B30" s="252" t="s">
        <v>97</v>
      </c>
      <c r="C30" s="252"/>
      <c r="D30" s="252"/>
      <c r="E30" s="252"/>
      <c r="F30" s="295"/>
      <c r="G30" s="296"/>
      <c r="H30" s="297"/>
      <c r="I30" s="298"/>
      <c r="J30" s="298"/>
      <c r="K30" s="298"/>
    </row>
    <row r="31" spans="1:20" ht="13.05" customHeight="1" x14ac:dyDescent="0.2">
      <c r="A31" s="79">
        <v>1</v>
      </c>
      <c r="B31" s="286" t="s">
        <v>141</v>
      </c>
      <c r="C31" s="286"/>
      <c r="D31" s="286"/>
      <c r="E31" s="286"/>
      <c r="F31" s="287">
        <f>IF(SUMIF(C43:C102,A31,M43:M102)=0,"",SUMIF(C43:C102,A31,M43:M102))</f>
        <v>530000</v>
      </c>
      <c r="G31" s="287"/>
      <c r="H31" s="287"/>
      <c r="I31" s="279">
        <f t="shared" ref="I31:I37" si="0">IF(ISERROR(F31/F$39), "", F31/F$39)</f>
        <v>0.22457627118644069</v>
      </c>
      <c r="J31" s="279"/>
      <c r="K31" s="279"/>
    </row>
    <row r="32" spans="1:20" ht="14.4" x14ac:dyDescent="0.2">
      <c r="A32" s="79">
        <v>2</v>
      </c>
      <c r="B32" s="286" t="s">
        <v>142</v>
      </c>
      <c r="C32" s="286"/>
      <c r="D32" s="286"/>
      <c r="E32" s="286"/>
      <c r="F32" s="287">
        <f>IF(SUMIF(C43:C102,A32,M43:M102)=0,"",SUMIF(C43:C102,A32,M43:M102))</f>
        <v>515000</v>
      </c>
      <c r="G32" s="287"/>
      <c r="H32" s="287"/>
      <c r="I32" s="279">
        <f t="shared" si="0"/>
        <v>0.21822033898305085</v>
      </c>
      <c r="J32" s="279"/>
      <c r="K32" s="279"/>
      <c r="O32" s="134"/>
      <c r="P32" s="134"/>
      <c r="Q32" s="134"/>
      <c r="R32" s="134"/>
      <c r="S32" s="134"/>
      <c r="T32" s="134"/>
    </row>
    <row r="33" spans="1:20" ht="14.4" x14ac:dyDescent="0.2">
      <c r="A33" s="79">
        <v>3</v>
      </c>
      <c r="B33" s="286" t="s">
        <v>143</v>
      </c>
      <c r="C33" s="286"/>
      <c r="D33" s="286"/>
      <c r="E33" s="286"/>
      <c r="F33" s="287">
        <f>IF(SUMIF(C43:C102,A33,M43:M102)=0,"",SUMIF(C43:C102,A33,M43:M102))</f>
        <v>630000</v>
      </c>
      <c r="G33" s="287"/>
      <c r="H33" s="287"/>
      <c r="I33" s="279">
        <f t="shared" si="0"/>
        <v>0.26694915254237289</v>
      </c>
      <c r="J33" s="279"/>
      <c r="K33" s="279"/>
      <c r="O33" s="134"/>
      <c r="P33" s="134"/>
      <c r="Q33" s="134"/>
      <c r="R33" s="134"/>
      <c r="S33" s="134"/>
      <c r="T33" s="134"/>
    </row>
    <row r="34" spans="1:20" ht="14.4" x14ac:dyDescent="0.2">
      <c r="A34" s="79">
        <v>4</v>
      </c>
      <c r="B34" s="286" t="s">
        <v>144</v>
      </c>
      <c r="C34" s="286"/>
      <c r="D34" s="286"/>
      <c r="E34" s="286"/>
      <c r="F34" s="287" t="str">
        <f>IF(SUMIF(C42:C101,A34,M42:M101)=0,"",SUMIF(C42:C101,A34,M42:M101))</f>
        <v/>
      </c>
      <c r="G34" s="287"/>
      <c r="H34" s="287"/>
      <c r="I34" s="279" t="str">
        <f t="shared" si="0"/>
        <v/>
      </c>
      <c r="J34" s="279"/>
      <c r="K34" s="279"/>
      <c r="O34" s="134"/>
      <c r="P34" s="134"/>
      <c r="Q34" s="134"/>
      <c r="R34" s="134"/>
      <c r="S34" s="134"/>
      <c r="T34" s="134"/>
    </row>
    <row r="35" spans="1:20" ht="14.4" x14ac:dyDescent="0.2">
      <c r="A35" s="79">
        <v>5</v>
      </c>
      <c r="B35" s="286" t="s">
        <v>145</v>
      </c>
      <c r="C35" s="286"/>
      <c r="D35" s="286"/>
      <c r="E35" s="286"/>
      <c r="F35" s="287">
        <f>IF(SUMIF(C43:C102,A35,M43:M102)=0,"",SUMIF(C43:C102,A35,M43:M102))</f>
        <v>200000</v>
      </c>
      <c r="G35" s="287"/>
      <c r="H35" s="287"/>
      <c r="I35" s="279">
        <f t="shared" si="0"/>
        <v>8.4745762711864403E-2</v>
      </c>
      <c r="J35" s="279"/>
      <c r="K35" s="279"/>
      <c r="O35" s="134"/>
      <c r="P35" s="134"/>
      <c r="Q35" s="134"/>
      <c r="R35" s="134"/>
      <c r="S35" s="134"/>
      <c r="T35" s="134"/>
    </row>
    <row r="36" spans="1:20" ht="14.4" x14ac:dyDescent="0.2">
      <c r="A36" s="79">
        <v>6</v>
      </c>
      <c r="B36" s="286" t="s">
        <v>146</v>
      </c>
      <c r="C36" s="286"/>
      <c r="D36" s="286"/>
      <c r="E36" s="286"/>
      <c r="F36" s="287" t="str">
        <f>IF(SUMIF(C43:C102,A36,M43:M102)=0,"",SUMIF(C43:C102,A36,M43:M102))</f>
        <v/>
      </c>
      <c r="G36" s="287"/>
      <c r="H36" s="287"/>
      <c r="I36" s="279" t="str">
        <f t="shared" si="0"/>
        <v/>
      </c>
      <c r="J36" s="279"/>
      <c r="K36" s="279"/>
      <c r="O36" s="236" t="s">
        <v>98</v>
      </c>
      <c r="P36" s="236"/>
      <c r="Q36" s="236"/>
      <c r="R36" s="236"/>
      <c r="S36" s="134"/>
      <c r="T36" s="134"/>
    </row>
    <row r="37" spans="1:20" ht="18.75" customHeight="1" x14ac:dyDescent="0.2">
      <c r="A37" s="135">
        <v>7</v>
      </c>
      <c r="B37" s="286"/>
      <c r="C37" s="286"/>
      <c r="D37" s="286"/>
      <c r="E37" s="286"/>
      <c r="F37" s="287">
        <f>IF(SUMIF(C43:C98,A37,M43:M98)=0,"",SUMIF(C43:C98,A37,M43:M98))</f>
        <v>488400</v>
      </c>
      <c r="G37" s="287"/>
      <c r="H37" s="287"/>
      <c r="I37" s="279">
        <f t="shared" si="0"/>
        <v>0.20694915254237289</v>
      </c>
      <c r="J37" s="279"/>
      <c r="K37" s="279"/>
      <c r="O37" s="288" t="str">
        <f>IF(AND(D26=F39,F39=M101,D26=M101),"OK","事業費総額が相違しておりますのでご修正ください。")</f>
        <v>OK</v>
      </c>
      <c r="P37" s="288"/>
      <c r="Q37" s="288"/>
      <c r="R37" s="288"/>
      <c r="S37" s="134"/>
      <c r="T37" s="134"/>
    </row>
    <row r="38" spans="1:20" ht="14.4" x14ac:dyDescent="0.2">
      <c r="A38" s="80"/>
      <c r="B38" s="280" t="str">
        <f>B100</f>
        <v>申請時調整減額</v>
      </c>
      <c r="C38" s="281"/>
      <c r="D38" s="281"/>
      <c r="E38" s="282"/>
      <c r="F38" s="289">
        <f>M100</f>
        <v>-3400</v>
      </c>
      <c r="G38" s="290"/>
      <c r="H38" s="291"/>
      <c r="I38" s="279"/>
      <c r="J38" s="279"/>
      <c r="K38" s="279"/>
      <c r="O38" s="288"/>
      <c r="P38" s="288"/>
      <c r="Q38" s="288"/>
      <c r="R38" s="288"/>
      <c r="S38" s="134"/>
      <c r="T38" s="134"/>
    </row>
    <row r="39" spans="1:20" ht="14.4" x14ac:dyDescent="0.2">
      <c r="A39" s="80"/>
      <c r="B39" s="280" t="s">
        <v>100</v>
      </c>
      <c r="C39" s="281"/>
      <c r="D39" s="281"/>
      <c r="E39" s="282"/>
      <c r="F39" s="283">
        <f>SUM(F31:H38)</f>
        <v>2360000</v>
      </c>
      <c r="G39" s="284"/>
      <c r="H39" s="285"/>
      <c r="I39" s="279">
        <f>SUM(I31:K38)</f>
        <v>1.0014406779661016</v>
      </c>
      <c r="J39" s="279"/>
      <c r="K39" s="279"/>
      <c r="O39" s="288"/>
      <c r="P39" s="288"/>
      <c r="Q39" s="288"/>
      <c r="R39" s="288"/>
      <c r="S39" s="134"/>
      <c r="T39" s="134"/>
    </row>
    <row r="40" spans="1:20" ht="13.2" x14ac:dyDescent="0.2">
      <c r="O40" s="81" t="s">
        <v>147</v>
      </c>
      <c r="P40" s="134"/>
      <c r="Q40" s="134"/>
      <c r="R40" s="134"/>
      <c r="S40" s="134"/>
      <c r="T40" s="134"/>
    </row>
    <row r="41" spans="1:20" s="60" customFormat="1" ht="13.35" customHeight="1" x14ac:dyDescent="0.2">
      <c r="A41" s="228" t="s">
        <v>102</v>
      </c>
      <c r="B41" s="230" t="s">
        <v>103</v>
      </c>
      <c r="C41" s="230" t="s">
        <v>96</v>
      </c>
      <c r="D41" s="232" t="s">
        <v>104</v>
      </c>
      <c r="E41" s="233"/>
      <c r="F41" s="233"/>
      <c r="G41" s="233"/>
      <c r="H41" s="233"/>
      <c r="I41" s="233"/>
      <c r="J41" s="233"/>
      <c r="K41" s="233"/>
      <c r="L41" s="233"/>
      <c r="M41" s="233"/>
      <c r="N41" s="234"/>
      <c r="O41" s="89" t="s">
        <v>113</v>
      </c>
      <c r="P41" s="136"/>
      <c r="Q41" s="136"/>
      <c r="R41" s="136"/>
      <c r="S41" s="136"/>
      <c r="T41" s="136"/>
    </row>
    <row r="42" spans="1:20" s="60" customFormat="1" ht="24" x14ac:dyDescent="0.2">
      <c r="A42" s="229"/>
      <c r="B42" s="231"/>
      <c r="C42" s="231"/>
      <c r="D42" s="85" t="s">
        <v>106</v>
      </c>
      <c r="E42" s="137" t="s">
        <v>148</v>
      </c>
      <c r="F42" s="87" t="s">
        <v>108</v>
      </c>
      <c r="G42" s="87" t="s">
        <v>109</v>
      </c>
      <c r="H42" s="87" t="s">
        <v>110</v>
      </c>
      <c r="I42" s="87" t="s">
        <v>108</v>
      </c>
      <c r="J42" s="87" t="s">
        <v>109</v>
      </c>
      <c r="K42" s="87" t="s">
        <v>110</v>
      </c>
      <c r="L42" s="87"/>
      <c r="M42" s="138" t="s">
        <v>111</v>
      </c>
      <c r="N42" s="87" t="s">
        <v>18</v>
      </c>
      <c r="O42" s="100" t="s">
        <v>114</v>
      </c>
      <c r="P42" s="136"/>
      <c r="Q42" s="136"/>
      <c r="R42" s="136"/>
      <c r="S42" s="136"/>
      <c r="T42" s="136"/>
    </row>
    <row r="43" spans="1:20" ht="13.2" x14ac:dyDescent="0.2">
      <c r="A43" s="139" t="s">
        <v>149</v>
      </c>
      <c r="B43" s="140">
        <f>SUM(M43:M47)</f>
        <v>200000</v>
      </c>
      <c r="C43" s="92" t="s">
        <v>150</v>
      </c>
      <c r="D43" s="141" t="s">
        <v>151</v>
      </c>
      <c r="E43" s="142">
        <v>1000</v>
      </c>
      <c r="F43" s="113" t="str">
        <f t="shared" ref="F43:F64" si="1">IF(E43="","","×")</f>
        <v>×</v>
      </c>
      <c r="G43" s="143">
        <v>2</v>
      </c>
      <c r="H43" s="144" t="s">
        <v>152</v>
      </c>
      <c r="I43" s="113" t="str">
        <f>IF(G43="","","×")</f>
        <v>×</v>
      </c>
      <c r="J43" s="143">
        <v>100</v>
      </c>
      <c r="K43" s="144" t="s">
        <v>153</v>
      </c>
      <c r="L43" s="113" t="str">
        <f>IF(J43="","","＝")</f>
        <v>＝</v>
      </c>
      <c r="M43" s="145">
        <f>IF(E43*IF(G43="",1,G43)*IF(J43="",1,J43)=0,"",E43*IF(G43="",1,G43)*IF(J43="",1,J43))</f>
        <v>200000</v>
      </c>
      <c r="N43" s="146"/>
      <c r="O43" s="100" t="s">
        <v>154</v>
      </c>
      <c r="P43" s="134"/>
      <c r="Q43" s="134"/>
      <c r="R43" s="134"/>
      <c r="S43" s="134"/>
      <c r="T43" s="134"/>
    </row>
    <row r="44" spans="1:20" x14ac:dyDescent="0.2">
      <c r="A44" s="147"/>
      <c r="B44" s="148"/>
      <c r="C44" s="92"/>
      <c r="D44" s="149"/>
      <c r="E44" s="150"/>
      <c r="F44" s="95" t="str">
        <f t="shared" si="1"/>
        <v/>
      </c>
      <c r="G44" s="151"/>
      <c r="H44" s="152"/>
      <c r="I44" s="95" t="str">
        <f t="shared" ref="I44:I98" si="2">IF(G44="","","×")</f>
        <v/>
      </c>
      <c r="J44" s="151"/>
      <c r="K44" s="152"/>
      <c r="L44" s="95" t="str">
        <f t="shared" ref="L44:L98" si="3">IF(J44="","","＝")</f>
        <v/>
      </c>
      <c r="M44" s="153" t="str">
        <f t="shared" ref="M44:M98" si="4">IF(E44*IF(G44="",1,G44)*IF(J44="",1,J44)=0,"",E44*IF(G44="",1,G44)*IF(J44="",1,J44))</f>
        <v/>
      </c>
      <c r="N44" s="154"/>
    </row>
    <row r="45" spans="1:20" x14ac:dyDescent="0.2">
      <c r="A45" s="147"/>
      <c r="B45" s="148"/>
      <c r="C45" s="92"/>
      <c r="D45" s="149"/>
      <c r="E45" s="150"/>
      <c r="F45" s="95" t="str">
        <f t="shared" si="1"/>
        <v/>
      </c>
      <c r="G45" s="151"/>
      <c r="H45" s="152"/>
      <c r="I45" s="95" t="str">
        <f t="shared" si="2"/>
        <v/>
      </c>
      <c r="J45" s="151"/>
      <c r="K45" s="152"/>
      <c r="L45" s="95" t="str">
        <f t="shared" si="3"/>
        <v/>
      </c>
      <c r="M45" s="153" t="str">
        <f t="shared" si="4"/>
        <v/>
      </c>
      <c r="N45" s="154"/>
    </row>
    <row r="46" spans="1:20" x14ac:dyDescent="0.2">
      <c r="A46" s="147"/>
      <c r="B46" s="148"/>
      <c r="C46" s="92"/>
      <c r="D46" s="149"/>
      <c r="E46" s="150"/>
      <c r="F46" s="95" t="str">
        <f t="shared" si="1"/>
        <v/>
      </c>
      <c r="G46" s="151"/>
      <c r="H46" s="152"/>
      <c r="I46" s="95" t="str">
        <f t="shared" si="2"/>
        <v/>
      </c>
      <c r="J46" s="151"/>
      <c r="K46" s="152"/>
      <c r="L46" s="95" t="str">
        <f t="shared" si="3"/>
        <v/>
      </c>
      <c r="M46" s="153" t="str">
        <f t="shared" si="4"/>
        <v/>
      </c>
      <c r="N46" s="154"/>
    </row>
    <row r="47" spans="1:20" x14ac:dyDescent="0.2">
      <c r="A47" s="147"/>
      <c r="B47" s="148"/>
      <c r="C47" s="110"/>
      <c r="D47" s="149"/>
      <c r="E47" s="155"/>
      <c r="F47" s="115" t="str">
        <f t="shared" si="1"/>
        <v/>
      </c>
      <c r="G47" s="156"/>
      <c r="H47" s="157"/>
      <c r="I47" s="115" t="str">
        <f t="shared" si="2"/>
        <v/>
      </c>
      <c r="J47" s="156"/>
      <c r="K47" s="157"/>
      <c r="L47" s="115" t="str">
        <f t="shared" si="3"/>
        <v/>
      </c>
      <c r="M47" s="158" t="str">
        <f t="shared" si="4"/>
        <v/>
      </c>
      <c r="N47" s="159"/>
    </row>
    <row r="48" spans="1:20" x14ac:dyDescent="0.2">
      <c r="A48" s="139" t="s">
        <v>155</v>
      </c>
      <c r="B48" s="91">
        <f>SUM(M48:M52)</f>
        <v>240000</v>
      </c>
      <c r="C48" s="92" t="s">
        <v>156</v>
      </c>
      <c r="D48" s="160" t="s">
        <v>157</v>
      </c>
      <c r="E48" s="150">
        <v>10000</v>
      </c>
      <c r="F48" s="95" t="str">
        <f t="shared" si="1"/>
        <v>×</v>
      </c>
      <c r="G48" s="151">
        <v>2</v>
      </c>
      <c r="H48" s="152" t="s">
        <v>152</v>
      </c>
      <c r="I48" s="95" t="str">
        <f>IF(G48="","","×")</f>
        <v>×</v>
      </c>
      <c r="J48" s="151">
        <v>8</v>
      </c>
      <c r="K48" s="152" t="s">
        <v>158</v>
      </c>
      <c r="L48" s="95" t="str">
        <f>IF(J48="","","＝")</f>
        <v>＝</v>
      </c>
      <c r="M48" s="153">
        <f t="shared" si="4"/>
        <v>160000</v>
      </c>
      <c r="N48" s="154"/>
    </row>
    <row r="49" spans="1:14" x14ac:dyDescent="0.2">
      <c r="A49" s="147"/>
      <c r="B49" s="102"/>
      <c r="C49" s="92" t="s">
        <v>159</v>
      </c>
      <c r="D49" s="161" t="s">
        <v>160</v>
      </c>
      <c r="E49" s="150">
        <v>20000</v>
      </c>
      <c r="F49" s="95" t="str">
        <f t="shared" si="1"/>
        <v>×</v>
      </c>
      <c r="G49" s="151">
        <v>2</v>
      </c>
      <c r="H49" s="152" t="s">
        <v>161</v>
      </c>
      <c r="I49" s="95" t="str">
        <f t="shared" si="2"/>
        <v>×</v>
      </c>
      <c r="J49" s="151">
        <v>1</v>
      </c>
      <c r="K49" s="152" t="s">
        <v>158</v>
      </c>
      <c r="L49" s="95" t="str">
        <f t="shared" si="3"/>
        <v>＝</v>
      </c>
      <c r="M49" s="153">
        <f t="shared" si="4"/>
        <v>40000</v>
      </c>
      <c r="N49" s="154"/>
    </row>
    <row r="50" spans="1:14" x14ac:dyDescent="0.2">
      <c r="A50" s="147"/>
      <c r="B50" s="102"/>
      <c r="C50" s="92" t="s">
        <v>162</v>
      </c>
      <c r="D50" s="161" t="s">
        <v>163</v>
      </c>
      <c r="E50" s="150">
        <v>20000</v>
      </c>
      <c r="F50" s="95" t="str">
        <f t="shared" si="1"/>
        <v>×</v>
      </c>
      <c r="G50" s="151">
        <v>2</v>
      </c>
      <c r="H50" s="152" t="s">
        <v>161</v>
      </c>
      <c r="I50" s="95" t="str">
        <f t="shared" si="2"/>
        <v>×</v>
      </c>
      <c r="J50" s="151">
        <v>1</v>
      </c>
      <c r="K50" s="152" t="s">
        <v>158</v>
      </c>
      <c r="L50" s="95" t="str">
        <f t="shared" si="3"/>
        <v>＝</v>
      </c>
      <c r="M50" s="153">
        <f t="shared" si="4"/>
        <v>40000</v>
      </c>
      <c r="N50" s="154"/>
    </row>
    <row r="51" spans="1:14" x14ac:dyDescent="0.2">
      <c r="A51" s="147"/>
      <c r="B51" s="102"/>
      <c r="C51" s="92"/>
      <c r="D51" s="161"/>
      <c r="E51" s="150"/>
      <c r="F51" s="95" t="str">
        <f t="shared" si="1"/>
        <v/>
      </c>
      <c r="G51" s="151"/>
      <c r="H51" s="152"/>
      <c r="I51" s="95" t="str">
        <f t="shared" si="2"/>
        <v/>
      </c>
      <c r="J51" s="151"/>
      <c r="K51" s="152"/>
      <c r="L51" s="95" t="str">
        <f t="shared" si="3"/>
        <v/>
      </c>
      <c r="M51" s="153" t="str">
        <f t="shared" si="4"/>
        <v/>
      </c>
      <c r="N51" s="154"/>
    </row>
    <row r="52" spans="1:14" x14ac:dyDescent="0.2">
      <c r="A52" s="147"/>
      <c r="B52" s="102"/>
      <c r="C52" s="110"/>
      <c r="D52" s="161"/>
      <c r="E52" s="150"/>
      <c r="F52" s="95" t="str">
        <f t="shared" si="1"/>
        <v/>
      </c>
      <c r="G52" s="151"/>
      <c r="H52" s="152"/>
      <c r="I52" s="95" t="str">
        <f t="shared" si="2"/>
        <v/>
      </c>
      <c r="J52" s="151"/>
      <c r="K52" s="152"/>
      <c r="L52" s="95" t="str">
        <f t="shared" si="3"/>
        <v/>
      </c>
      <c r="M52" s="153" t="str">
        <f t="shared" si="4"/>
        <v/>
      </c>
      <c r="N52" s="154"/>
    </row>
    <row r="53" spans="1:14" x14ac:dyDescent="0.2">
      <c r="A53" s="139" t="s">
        <v>164</v>
      </c>
      <c r="B53" s="91">
        <f>SUM(M53:M57)</f>
        <v>60000</v>
      </c>
      <c r="C53" s="92" t="s">
        <v>159</v>
      </c>
      <c r="D53" s="160" t="s">
        <v>165</v>
      </c>
      <c r="E53" s="142">
        <v>10000</v>
      </c>
      <c r="F53" s="113" t="str">
        <f t="shared" si="1"/>
        <v>×</v>
      </c>
      <c r="G53" s="143">
        <v>2</v>
      </c>
      <c r="H53" s="144" t="s">
        <v>161</v>
      </c>
      <c r="I53" s="113" t="str">
        <f>IF(G53="","","×")</f>
        <v>×</v>
      </c>
      <c r="J53" s="143">
        <v>1</v>
      </c>
      <c r="K53" s="144" t="s">
        <v>158</v>
      </c>
      <c r="L53" s="113" t="str">
        <f>IF(J53="","","＝")</f>
        <v>＝</v>
      </c>
      <c r="M53" s="145">
        <f t="shared" si="4"/>
        <v>20000</v>
      </c>
      <c r="N53" s="146"/>
    </row>
    <row r="54" spans="1:14" x14ac:dyDescent="0.2">
      <c r="A54" s="147"/>
      <c r="B54" s="102"/>
      <c r="C54" s="92" t="s">
        <v>159</v>
      </c>
      <c r="D54" s="161" t="s">
        <v>166</v>
      </c>
      <c r="E54" s="150">
        <v>1000</v>
      </c>
      <c r="F54" s="95" t="str">
        <f t="shared" si="1"/>
        <v>×</v>
      </c>
      <c r="G54" s="151">
        <v>30</v>
      </c>
      <c r="H54" s="152" t="s">
        <v>161</v>
      </c>
      <c r="I54" s="95" t="str">
        <f>IF(G54="","","×")</f>
        <v>×</v>
      </c>
      <c r="J54" s="151">
        <v>1</v>
      </c>
      <c r="K54" s="152" t="s">
        <v>158</v>
      </c>
      <c r="L54" s="95" t="str">
        <f>IF(J54="","","＝")</f>
        <v>＝</v>
      </c>
      <c r="M54" s="153">
        <f t="shared" si="4"/>
        <v>30000</v>
      </c>
      <c r="N54" s="154"/>
    </row>
    <row r="55" spans="1:14" x14ac:dyDescent="0.2">
      <c r="A55" s="147"/>
      <c r="B55" s="102"/>
      <c r="C55" s="92" t="s">
        <v>162</v>
      </c>
      <c r="D55" s="161" t="s">
        <v>167</v>
      </c>
      <c r="E55" s="150">
        <v>5000</v>
      </c>
      <c r="F55" s="95" t="str">
        <f t="shared" si="1"/>
        <v>×</v>
      </c>
      <c r="G55" s="151">
        <v>2</v>
      </c>
      <c r="H55" s="152" t="s">
        <v>161</v>
      </c>
      <c r="I55" s="95" t="str">
        <f>IF(G55="","","×")</f>
        <v>×</v>
      </c>
      <c r="J55" s="151">
        <v>1</v>
      </c>
      <c r="K55" s="152" t="s">
        <v>158</v>
      </c>
      <c r="L55" s="95" t="str">
        <f>IF(J55="","","＝")</f>
        <v>＝</v>
      </c>
      <c r="M55" s="153">
        <f t="shared" si="4"/>
        <v>10000</v>
      </c>
      <c r="N55" s="154"/>
    </row>
    <row r="56" spans="1:14" x14ac:dyDescent="0.2">
      <c r="A56" s="147"/>
      <c r="B56" s="102"/>
      <c r="C56" s="92"/>
      <c r="D56" s="161"/>
      <c r="E56" s="150"/>
      <c r="F56" s="95" t="str">
        <f t="shared" si="1"/>
        <v/>
      </c>
      <c r="G56" s="151"/>
      <c r="H56" s="152"/>
      <c r="I56" s="95" t="str">
        <f t="shared" si="2"/>
        <v/>
      </c>
      <c r="J56" s="151"/>
      <c r="K56" s="152"/>
      <c r="L56" s="95" t="str">
        <f t="shared" si="3"/>
        <v/>
      </c>
      <c r="M56" s="153" t="str">
        <f t="shared" si="4"/>
        <v/>
      </c>
      <c r="N56" s="154"/>
    </row>
    <row r="57" spans="1:14" x14ac:dyDescent="0.2">
      <c r="A57" s="162"/>
      <c r="B57" s="102"/>
      <c r="C57" s="110"/>
      <c r="D57" s="163"/>
      <c r="E57" s="155"/>
      <c r="F57" s="115" t="str">
        <f t="shared" si="1"/>
        <v/>
      </c>
      <c r="G57" s="156"/>
      <c r="H57" s="157"/>
      <c r="I57" s="115" t="str">
        <f t="shared" si="2"/>
        <v/>
      </c>
      <c r="J57" s="156"/>
      <c r="K57" s="157"/>
      <c r="L57" s="115" t="str">
        <f t="shared" si="3"/>
        <v/>
      </c>
      <c r="M57" s="158" t="str">
        <f t="shared" si="4"/>
        <v/>
      </c>
      <c r="N57" s="159"/>
    </row>
    <row r="58" spans="1:14" x14ac:dyDescent="0.2">
      <c r="A58" s="164" t="s">
        <v>168</v>
      </c>
      <c r="B58" s="91">
        <f>SUM(M58:M63)</f>
        <v>745000</v>
      </c>
      <c r="C58" s="165" t="s">
        <v>156</v>
      </c>
      <c r="D58" s="161" t="s">
        <v>169</v>
      </c>
      <c r="E58" s="150">
        <v>1000</v>
      </c>
      <c r="F58" s="95" t="str">
        <f t="shared" si="1"/>
        <v>×</v>
      </c>
      <c r="G58" s="151">
        <v>25</v>
      </c>
      <c r="H58" s="152" t="s">
        <v>170</v>
      </c>
      <c r="I58" s="95" t="str">
        <f>IF(G58="","","×")</f>
        <v>×</v>
      </c>
      <c r="J58" s="151">
        <v>8</v>
      </c>
      <c r="K58" s="152" t="s">
        <v>158</v>
      </c>
      <c r="L58" s="95" t="str">
        <f>IF(J58="","","＝")</f>
        <v>＝</v>
      </c>
      <c r="M58" s="153">
        <f t="shared" si="4"/>
        <v>200000</v>
      </c>
      <c r="N58" s="154"/>
    </row>
    <row r="59" spans="1:14" x14ac:dyDescent="0.2">
      <c r="A59" s="147"/>
      <c r="B59" s="102"/>
      <c r="C59" s="92" t="s">
        <v>159</v>
      </c>
      <c r="D59" s="161" t="s">
        <v>171</v>
      </c>
      <c r="E59" s="150">
        <v>500</v>
      </c>
      <c r="F59" s="95" t="str">
        <f t="shared" si="1"/>
        <v>×</v>
      </c>
      <c r="G59" s="151">
        <v>50</v>
      </c>
      <c r="H59" s="152" t="s">
        <v>172</v>
      </c>
      <c r="I59" s="95" t="str">
        <f t="shared" si="2"/>
        <v>×</v>
      </c>
      <c r="J59" s="151">
        <v>1</v>
      </c>
      <c r="K59" s="152" t="s">
        <v>158</v>
      </c>
      <c r="L59" s="95" t="str">
        <f t="shared" si="3"/>
        <v>＝</v>
      </c>
      <c r="M59" s="153">
        <f t="shared" si="4"/>
        <v>25000</v>
      </c>
      <c r="N59" s="154"/>
    </row>
    <row r="60" spans="1:14" x14ac:dyDescent="0.2">
      <c r="A60" s="147"/>
      <c r="B60" s="102"/>
      <c r="C60" s="92" t="s">
        <v>159</v>
      </c>
      <c r="D60" s="161" t="s">
        <v>173</v>
      </c>
      <c r="E60" s="150">
        <v>20</v>
      </c>
      <c r="F60" s="95" t="str">
        <f>IF(E60="","","×")</f>
        <v>×</v>
      </c>
      <c r="G60" s="151">
        <v>1000</v>
      </c>
      <c r="H60" s="152" t="s">
        <v>172</v>
      </c>
      <c r="I60" s="95" t="str">
        <f>IF(G60="","","×")</f>
        <v>×</v>
      </c>
      <c r="J60" s="151">
        <v>1</v>
      </c>
      <c r="K60" s="152" t="s">
        <v>158</v>
      </c>
      <c r="L60" s="95" t="str">
        <f>IF(J60="","","＝")</f>
        <v>＝</v>
      </c>
      <c r="M60" s="153">
        <f t="shared" si="4"/>
        <v>20000</v>
      </c>
      <c r="N60" s="154"/>
    </row>
    <row r="61" spans="1:14" x14ac:dyDescent="0.2">
      <c r="A61" s="147"/>
      <c r="B61" s="102"/>
      <c r="C61" s="92" t="s">
        <v>162</v>
      </c>
      <c r="D61" s="161" t="s">
        <v>174</v>
      </c>
      <c r="E61" s="150">
        <v>500</v>
      </c>
      <c r="F61" s="95" t="str">
        <f t="shared" si="1"/>
        <v>×</v>
      </c>
      <c r="G61" s="151">
        <v>1000</v>
      </c>
      <c r="H61" s="152" t="s">
        <v>170</v>
      </c>
      <c r="I61" s="95" t="str">
        <f>IF(G61="","","×")</f>
        <v>×</v>
      </c>
      <c r="J61" s="151">
        <v>1</v>
      </c>
      <c r="K61" s="152" t="s">
        <v>158</v>
      </c>
      <c r="L61" s="95" t="str">
        <f>IF(J61="","","＝")</f>
        <v>＝</v>
      </c>
      <c r="M61" s="153">
        <f t="shared" si="4"/>
        <v>500000</v>
      </c>
      <c r="N61" s="154"/>
    </row>
    <row r="62" spans="1:14" x14ac:dyDescent="0.2">
      <c r="A62" s="147"/>
      <c r="B62" s="148"/>
      <c r="C62" s="92"/>
      <c r="D62" s="149"/>
      <c r="E62" s="150"/>
      <c r="F62" s="95" t="str">
        <f t="shared" si="1"/>
        <v/>
      </c>
      <c r="G62" s="151"/>
      <c r="H62" s="152"/>
      <c r="I62" s="95" t="str">
        <f t="shared" si="2"/>
        <v/>
      </c>
      <c r="J62" s="151"/>
      <c r="K62" s="152"/>
      <c r="L62" s="95" t="str">
        <f t="shared" si="3"/>
        <v/>
      </c>
      <c r="M62" s="153" t="str">
        <f t="shared" si="4"/>
        <v/>
      </c>
      <c r="N62" s="154"/>
    </row>
    <row r="63" spans="1:14" ht="12" customHeight="1" x14ac:dyDescent="0.2">
      <c r="A63" s="147"/>
      <c r="B63" s="112"/>
      <c r="C63" s="110"/>
      <c r="D63" s="163"/>
      <c r="E63" s="150"/>
      <c r="F63" s="95" t="str">
        <f t="shared" si="1"/>
        <v/>
      </c>
      <c r="G63" s="151"/>
      <c r="H63" s="152"/>
      <c r="I63" s="95" t="str">
        <f t="shared" si="2"/>
        <v/>
      </c>
      <c r="J63" s="151"/>
      <c r="K63" s="152"/>
      <c r="L63" s="95" t="str">
        <f t="shared" si="3"/>
        <v/>
      </c>
      <c r="M63" s="153" t="str">
        <f t="shared" si="4"/>
        <v/>
      </c>
      <c r="N63" s="154"/>
    </row>
    <row r="64" spans="1:14" x14ac:dyDescent="0.2">
      <c r="A64" s="139" t="s">
        <v>175</v>
      </c>
      <c r="B64" s="102">
        <f>SUM(M64:M68)</f>
        <v>100000</v>
      </c>
      <c r="C64" s="92" t="s">
        <v>159</v>
      </c>
      <c r="D64" s="161" t="s">
        <v>176</v>
      </c>
      <c r="E64" s="142">
        <v>20000</v>
      </c>
      <c r="F64" s="113" t="str">
        <f t="shared" si="1"/>
        <v>×</v>
      </c>
      <c r="G64" s="143">
        <v>1</v>
      </c>
      <c r="H64" s="144" t="s">
        <v>177</v>
      </c>
      <c r="I64" s="113" t="str">
        <f>IF(G64="","","×")</f>
        <v>×</v>
      </c>
      <c r="J64" s="143">
        <v>1</v>
      </c>
      <c r="K64" s="144" t="s">
        <v>158</v>
      </c>
      <c r="L64" s="113" t="str">
        <f>IF(J64="","","＝")</f>
        <v>＝</v>
      </c>
      <c r="M64" s="145">
        <f t="shared" si="4"/>
        <v>20000</v>
      </c>
      <c r="N64" s="146"/>
    </row>
    <row r="65" spans="1:14" x14ac:dyDescent="0.2">
      <c r="A65" s="147"/>
      <c r="B65" s="102"/>
      <c r="C65" s="92" t="s">
        <v>162</v>
      </c>
      <c r="D65" s="161" t="s">
        <v>178</v>
      </c>
      <c r="E65" s="150">
        <v>80000</v>
      </c>
      <c r="F65" s="95" t="str">
        <f>IF(E65="","","×")</f>
        <v>×</v>
      </c>
      <c r="G65" s="151">
        <v>1</v>
      </c>
      <c r="H65" s="152" t="s">
        <v>177</v>
      </c>
      <c r="I65" s="95" t="str">
        <f>IF(G65="","","×")</f>
        <v>×</v>
      </c>
      <c r="J65" s="151">
        <v>1</v>
      </c>
      <c r="K65" s="152" t="s">
        <v>158</v>
      </c>
      <c r="L65" s="95" t="str">
        <f>IF(J65="","","＝")</f>
        <v>＝</v>
      </c>
      <c r="M65" s="153">
        <f t="shared" si="4"/>
        <v>80000</v>
      </c>
      <c r="N65" s="154"/>
    </row>
    <row r="66" spans="1:14" x14ac:dyDescent="0.2">
      <c r="A66" s="147"/>
      <c r="B66" s="102"/>
      <c r="C66" s="92"/>
      <c r="D66" s="161"/>
      <c r="E66" s="150"/>
      <c r="F66" s="95" t="str">
        <f t="shared" ref="F66:F98" si="5">IF(E66="","","×")</f>
        <v/>
      </c>
      <c r="G66" s="151"/>
      <c r="H66" s="152"/>
      <c r="I66" s="95" t="str">
        <f t="shared" si="2"/>
        <v/>
      </c>
      <c r="J66" s="151"/>
      <c r="K66" s="152"/>
      <c r="L66" s="95" t="str">
        <f t="shared" si="3"/>
        <v/>
      </c>
      <c r="M66" s="153" t="str">
        <f t="shared" si="4"/>
        <v/>
      </c>
      <c r="N66" s="154"/>
    </row>
    <row r="67" spans="1:14" x14ac:dyDescent="0.2">
      <c r="A67" s="147"/>
      <c r="B67" s="102"/>
      <c r="C67" s="92"/>
      <c r="D67" s="161"/>
      <c r="E67" s="150"/>
      <c r="F67" s="95" t="str">
        <f t="shared" si="5"/>
        <v/>
      </c>
      <c r="G67" s="151"/>
      <c r="H67" s="152"/>
      <c r="I67" s="95" t="str">
        <f t="shared" si="2"/>
        <v/>
      </c>
      <c r="J67" s="151"/>
      <c r="K67" s="152"/>
      <c r="L67" s="95" t="str">
        <f t="shared" si="3"/>
        <v/>
      </c>
      <c r="M67" s="153" t="str">
        <f t="shared" si="4"/>
        <v/>
      </c>
      <c r="N67" s="154"/>
    </row>
    <row r="68" spans="1:14" x14ac:dyDescent="0.2">
      <c r="A68" s="147"/>
      <c r="B68" s="102"/>
      <c r="C68" s="110"/>
      <c r="D68" s="161"/>
      <c r="E68" s="155"/>
      <c r="F68" s="115" t="str">
        <f t="shared" si="5"/>
        <v/>
      </c>
      <c r="G68" s="156"/>
      <c r="H68" s="157"/>
      <c r="I68" s="115" t="str">
        <f t="shared" si="2"/>
        <v/>
      </c>
      <c r="J68" s="156"/>
      <c r="K68" s="157"/>
      <c r="L68" s="115" t="str">
        <f t="shared" si="3"/>
        <v/>
      </c>
      <c r="M68" s="158" t="str">
        <f t="shared" si="4"/>
        <v/>
      </c>
      <c r="N68" s="159"/>
    </row>
    <row r="69" spans="1:14" x14ac:dyDescent="0.2">
      <c r="A69" s="139" t="s">
        <v>179</v>
      </c>
      <c r="B69" s="91">
        <f>SUM(M69:M73)</f>
        <v>360000</v>
      </c>
      <c r="C69" s="92" t="s">
        <v>156</v>
      </c>
      <c r="D69" s="160" t="s">
        <v>180</v>
      </c>
      <c r="E69" s="142">
        <v>20000</v>
      </c>
      <c r="F69" s="113" t="str">
        <f t="shared" si="5"/>
        <v>×</v>
      </c>
      <c r="G69" s="143">
        <v>1</v>
      </c>
      <c r="H69" s="144" t="s">
        <v>181</v>
      </c>
      <c r="I69" s="113" t="str">
        <f>IF(G69="","","×")</f>
        <v>×</v>
      </c>
      <c r="J69" s="143">
        <v>8</v>
      </c>
      <c r="K69" s="144" t="s">
        <v>158</v>
      </c>
      <c r="L69" s="113" t="str">
        <f>IF(J69="","","＝")</f>
        <v>＝</v>
      </c>
      <c r="M69" s="145">
        <f t="shared" si="4"/>
        <v>160000</v>
      </c>
      <c r="N69" s="146"/>
    </row>
    <row r="70" spans="1:14" x14ac:dyDescent="0.2">
      <c r="A70" s="147"/>
      <c r="B70" s="102"/>
      <c r="C70" s="92" t="s">
        <v>159</v>
      </c>
      <c r="D70" s="161" t="s">
        <v>182</v>
      </c>
      <c r="E70" s="150">
        <v>200000</v>
      </c>
      <c r="F70" s="95" t="str">
        <f t="shared" si="5"/>
        <v>×</v>
      </c>
      <c r="G70" s="151">
        <v>1</v>
      </c>
      <c r="H70" s="152" t="s">
        <v>20</v>
      </c>
      <c r="I70" s="95" t="str">
        <f t="shared" si="2"/>
        <v>×</v>
      </c>
      <c r="J70" s="151">
        <v>1</v>
      </c>
      <c r="K70" s="152" t="s">
        <v>158</v>
      </c>
      <c r="L70" s="95" t="str">
        <f t="shared" si="3"/>
        <v>＝</v>
      </c>
      <c r="M70" s="153">
        <f t="shared" si="4"/>
        <v>200000</v>
      </c>
      <c r="N70" s="154"/>
    </row>
    <row r="71" spans="1:14" x14ac:dyDescent="0.2">
      <c r="A71" s="147"/>
      <c r="B71" s="102"/>
      <c r="C71" s="92"/>
      <c r="D71" s="161"/>
      <c r="E71" s="150"/>
      <c r="F71" s="95" t="str">
        <f t="shared" si="5"/>
        <v/>
      </c>
      <c r="G71" s="151"/>
      <c r="H71" s="152"/>
      <c r="I71" s="95" t="str">
        <f t="shared" si="2"/>
        <v/>
      </c>
      <c r="J71" s="151"/>
      <c r="K71" s="152"/>
      <c r="L71" s="95" t="str">
        <f t="shared" si="3"/>
        <v/>
      </c>
      <c r="M71" s="153" t="str">
        <f t="shared" si="4"/>
        <v/>
      </c>
      <c r="N71" s="154"/>
    </row>
    <row r="72" spans="1:14" x14ac:dyDescent="0.2">
      <c r="A72" s="147"/>
      <c r="B72" s="102"/>
      <c r="C72" s="92"/>
      <c r="D72" s="161"/>
      <c r="E72" s="150"/>
      <c r="F72" s="95" t="str">
        <f t="shared" si="5"/>
        <v/>
      </c>
      <c r="G72" s="151"/>
      <c r="H72" s="152"/>
      <c r="I72" s="95" t="str">
        <f t="shared" si="2"/>
        <v/>
      </c>
      <c r="J72" s="151"/>
      <c r="K72" s="152"/>
      <c r="L72" s="95" t="str">
        <f t="shared" si="3"/>
        <v/>
      </c>
      <c r="M72" s="153" t="str">
        <f t="shared" si="4"/>
        <v/>
      </c>
      <c r="N72" s="154"/>
    </row>
    <row r="73" spans="1:14" x14ac:dyDescent="0.2">
      <c r="A73" s="162"/>
      <c r="B73" s="102"/>
      <c r="C73" s="110"/>
      <c r="D73" s="163"/>
      <c r="E73" s="155"/>
      <c r="F73" s="115" t="str">
        <f t="shared" si="5"/>
        <v/>
      </c>
      <c r="G73" s="156"/>
      <c r="H73" s="157"/>
      <c r="I73" s="115" t="str">
        <f t="shared" si="2"/>
        <v/>
      </c>
      <c r="J73" s="156"/>
      <c r="K73" s="157"/>
      <c r="L73" s="115" t="str">
        <f t="shared" si="3"/>
        <v/>
      </c>
      <c r="M73" s="158" t="str">
        <f t="shared" si="4"/>
        <v/>
      </c>
      <c r="N73" s="159"/>
    </row>
    <row r="74" spans="1:14" x14ac:dyDescent="0.2">
      <c r="A74" s="164" t="s">
        <v>183</v>
      </c>
      <c r="B74" s="91">
        <f>SUM(M74:M78)</f>
        <v>20000</v>
      </c>
      <c r="C74" s="92" t="s">
        <v>156</v>
      </c>
      <c r="D74" s="160" t="s">
        <v>184</v>
      </c>
      <c r="E74" s="142">
        <v>10000</v>
      </c>
      <c r="F74" s="113" t="str">
        <f t="shared" si="5"/>
        <v>×</v>
      </c>
      <c r="G74" s="143">
        <v>1</v>
      </c>
      <c r="H74" s="144" t="s">
        <v>177</v>
      </c>
      <c r="I74" s="113" t="str">
        <f>IF(G74="","","×")</f>
        <v>×</v>
      </c>
      <c r="J74" s="143">
        <v>1</v>
      </c>
      <c r="K74" s="144" t="s">
        <v>158</v>
      </c>
      <c r="L74" s="113" t="str">
        <f>IF(J74="","","＝")</f>
        <v>＝</v>
      </c>
      <c r="M74" s="145">
        <f t="shared" si="4"/>
        <v>10000</v>
      </c>
      <c r="N74" s="146"/>
    </row>
    <row r="75" spans="1:14" x14ac:dyDescent="0.2">
      <c r="A75" s="147"/>
      <c r="B75" s="102"/>
      <c r="C75" s="92" t="s">
        <v>159</v>
      </c>
      <c r="D75" s="161" t="s">
        <v>185</v>
      </c>
      <c r="E75" s="150">
        <v>10000</v>
      </c>
      <c r="F75" s="95" t="str">
        <f t="shared" si="5"/>
        <v>×</v>
      </c>
      <c r="G75" s="151">
        <v>1</v>
      </c>
      <c r="H75" s="152" t="s">
        <v>177</v>
      </c>
      <c r="I75" s="95" t="str">
        <f t="shared" si="2"/>
        <v>×</v>
      </c>
      <c r="J75" s="151">
        <v>1</v>
      </c>
      <c r="K75" s="152" t="s">
        <v>158</v>
      </c>
      <c r="L75" s="95" t="str">
        <f t="shared" si="3"/>
        <v>＝</v>
      </c>
      <c r="M75" s="153">
        <f t="shared" si="4"/>
        <v>10000</v>
      </c>
      <c r="N75" s="154"/>
    </row>
    <row r="76" spans="1:14" x14ac:dyDescent="0.2">
      <c r="A76" s="147"/>
      <c r="B76" s="102"/>
      <c r="C76" s="92"/>
      <c r="D76" s="161"/>
      <c r="E76" s="150"/>
      <c r="F76" s="95" t="str">
        <f t="shared" si="5"/>
        <v/>
      </c>
      <c r="G76" s="151"/>
      <c r="H76" s="152"/>
      <c r="I76" s="95" t="str">
        <f t="shared" si="2"/>
        <v/>
      </c>
      <c r="J76" s="151"/>
      <c r="K76" s="152"/>
      <c r="L76" s="95" t="str">
        <f t="shared" si="3"/>
        <v/>
      </c>
      <c r="M76" s="153" t="str">
        <f t="shared" si="4"/>
        <v/>
      </c>
      <c r="N76" s="154"/>
    </row>
    <row r="77" spans="1:14" x14ac:dyDescent="0.2">
      <c r="A77" s="147"/>
      <c r="B77" s="102"/>
      <c r="C77" s="92"/>
      <c r="D77" s="161"/>
      <c r="E77" s="150"/>
      <c r="F77" s="95" t="str">
        <f t="shared" si="5"/>
        <v/>
      </c>
      <c r="G77" s="151"/>
      <c r="H77" s="152"/>
      <c r="I77" s="95" t="str">
        <f t="shared" si="2"/>
        <v/>
      </c>
      <c r="J77" s="151"/>
      <c r="K77" s="152"/>
      <c r="L77" s="95" t="str">
        <f t="shared" si="3"/>
        <v/>
      </c>
      <c r="M77" s="153" t="str">
        <f t="shared" si="4"/>
        <v/>
      </c>
      <c r="N77" s="154"/>
    </row>
    <row r="78" spans="1:14" x14ac:dyDescent="0.2">
      <c r="A78" s="147"/>
      <c r="B78" s="102"/>
      <c r="C78" s="110"/>
      <c r="D78" s="163"/>
      <c r="E78" s="155"/>
      <c r="F78" s="115" t="str">
        <f t="shared" si="5"/>
        <v/>
      </c>
      <c r="G78" s="156"/>
      <c r="H78" s="157"/>
      <c r="I78" s="115" t="str">
        <f t="shared" si="2"/>
        <v/>
      </c>
      <c r="J78" s="156"/>
      <c r="K78" s="157"/>
      <c r="L78" s="115" t="str">
        <f t="shared" si="3"/>
        <v/>
      </c>
      <c r="M78" s="158" t="str">
        <f t="shared" si="4"/>
        <v/>
      </c>
      <c r="N78" s="159"/>
    </row>
    <row r="79" spans="1:14" x14ac:dyDescent="0.2">
      <c r="A79" s="139" t="s">
        <v>186</v>
      </c>
      <c r="B79" s="91">
        <f>SUM(M79:M83)</f>
        <v>100000</v>
      </c>
      <c r="C79" s="92" t="s">
        <v>187</v>
      </c>
      <c r="D79" s="160" t="s">
        <v>188</v>
      </c>
      <c r="E79" s="142">
        <v>100000</v>
      </c>
      <c r="F79" s="113" t="str">
        <f t="shared" si="5"/>
        <v>×</v>
      </c>
      <c r="G79" s="143">
        <v>1</v>
      </c>
      <c r="H79" s="144" t="s">
        <v>177</v>
      </c>
      <c r="I79" s="113" t="str">
        <f>IF(G79="","","×")</f>
        <v>×</v>
      </c>
      <c r="J79" s="143">
        <v>1</v>
      </c>
      <c r="K79" s="144" t="s">
        <v>158</v>
      </c>
      <c r="L79" s="113" t="str">
        <f>IF(J79="","","＝")</f>
        <v>＝</v>
      </c>
      <c r="M79" s="145">
        <f t="shared" si="4"/>
        <v>100000</v>
      </c>
      <c r="N79" s="146"/>
    </row>
    <row r="80" spans="1:14" x14ac:dyDescent="0.2">
      <c r="A80" s="147"/>
      <c r="B80" s="102"/>
      <c r="C80" s="92"/>
      <c r="D80" s="161"/>
      <c r="E80" s="150"/>
      <c r="F80" s="95"/>
      <c r="G80" s="151"/>
      <c r="H80" s="152"/>
      <c r="I80" s="95"/>
      <c r="J80" s="151"/>
      <c r="K80" s="152"/>
      <c r="L80" s="95"/>
      <c r="M80" s="153" t="str">
        <f t="shared" si="4"/>
        <v/>
      </c>
      <c r="N80" s="154"/>
    </row>
    <row r="81" spans="1:14" x14ac:dyDescent="0.2">
      <c r="A81" s="147"/>
      <c r="B81" s="102"/>
      <c r="C81" s="92"/>
      <c r="D81" s="161"/>
      <c r="E81" s="150"/>
      <c r="F81" s="95"/>
      <c r="G81" s="151"/>
      <c r="H81" s="152"/>
      <c r="I81" s="95"/>
      <c r="J81" s="151"/>
      <c r="K81" s="152"/>
      <c r="L81" s="95"/>
      <c r="M81" s="153" t="str">
        <f t="shared" si="4"/>
        <v/>
      </c>
      <c r="N81" s="154"/>
    </row>
    <row r="82" spans="1:14" x14ac:dyDescent="0.2">
      <c r="A82" s="147"/>
      <c r="B82" s="102"/>
      <c r="C82" s="92"/>
      <c r="D82" s="161"/>
      <c r="E82" s="150"/>
      <c r="F82" s="95" t="str">
        <f t="shared" si="5"/>
        <v/>
      </c>
      <c r="G82" s="151"/>
      <c r="H82" s="152"/>
      <c r="I82" s="95" t="str">
        <f t="shared" si="2"/>
        <v/>
      </c>
      <c r="J82" s="151"/>
      <c r="K82" s="152"/>
      <c r="L82" s="95" t="str">
        <f t="shared" si="3"/>
        <v/>
      </c>
      <c r="M82" s="153" t="str">
        <f t="shared" si="4"/>
        <v/>
      </c>
      <c r="N82" s="154"/>
    </row>
    <row r="83" spans="1:14" x14ac:dyDescent="0.2">
      <c r="A83" s="162"/>
      <c r="B83" s="102"/>
      <c r="C83" s="110"/>
      <c r="D83" s="163"/>
      <c r="E83" s="155"/>
      <c r="F83" s="115" t="str">
        <f t="shared" si="5"/>
        <v/>
      </c>
      <c r="G83" s="156"/>
      <c r="H83" s="157"/>
      <c r="I83" s="115" t="str">
        <f t="shared" si="2"/>
        <v/>
      </c>
      <c r="J83" s="156"/>
      <c r="K83" s="157"/>
      <c r="L83" s="115" t="str">
        <f t="shared" si="3"/>
        <v/>
      </c>
      <c r="M83" s="158" t="str">
        <f t="shared" si="4"/>
        <v/>
      </c>
      <c r="N83" s="159"/>
    </row>
    <row r="84" spans="1:14" x14ac:dyDescent="0.2">
      <c r="A84" s="139" t="s">
        <v>189</v>
      </c>
      <c r="B84" s="91">
        <f>SUM(M84:M88)</f>
        <v>18400</v>
      </c>
      <c r="C84" s="92" t="s">
        <v>187</v>
      </c>
      <c r="D84" s="161" t="s">
        <v>190</v>
      </c>
      <c r="E84" s="150">
        <v>92</v>
      </c>
      <c r="F84" s="95" t="str">
        <f t="shared" si="5"/>
        <v>×</v>
      </c>
      <c r="G84" s="151">
        <v>200</v>
      </c>
      <c r="H84" s="152" t="s">
        <v>161</v>
      </c>
      <c r="I84" s="95" t="str">
        <f t="shared" si="2"/>
        <v>×</v>
      </c>
      <c r="J84" s="151">
        <v>1</v>
      </c>
      <c r="K84" s="152" t="s">
        <v>158</v>
      </c>
      <c r="L84" s="95" t="str">
        <f t="shared" si="3"/>
        <v>＝</v>
      </c>
      <c r="M84" s="153">
        <f t="shared" si="4"/>
        <v>18400</v>
      </c>
      <c r="N84" s="154"/>
    </row>
    <row r="85" spans="1:14" x14ac:dyDescent="0.2">
      <c r="A85" s="147"/>
      <c r="B85" s="102"/>
      <c r="C85" s="92"/>
      <c r="D85" s="161"/>
      <c r="E85" s="150"/>
      <c r="F85" s="95" t="str">
        <f t="shared" si="5"/>
        <v/>
      </c>
      <c r="G85" s="151"/>
      <c r="H85" s="152"/>
      <c r="I85" s="95" t="str">
        <f t="shared" si="2"/>
        <v/>
      </c>
      <c r="J85" s="151"/>
      <c r="K85" s="152"/>
      <c r="L85" s="95" t="str">
        <f t="shared" si="3"/>
        <v/>
      </c>
      <c r="M85" s="153" t="str">
        <f t="shared" si="4"/>
        <v/>
      </c>
      <c r="N85" s="154"/>
    </row>
    <row r="86" spans="1:14" x14ac:dyDescent="0.2">
      <c r="A86" s="147"/>
      <c r="B86" s="102"/>
      <c r="C86" s="92"/>
      <c r="D86" s="161"/>
      <c r="E86" s="150"/>
      <c r="F86" s="95" t="str">
        <f t="shared" si="5"/>
        <v/>
      </c>
      <c r="G86" s="151"/>
      <c r="H86" s="152"/>
      <c r="I86" s="95" t="str">
        <f t="shared" si="2"/>
        <v/>
      </c>
      <c r="J86" s="151"/>
      <c r="K86" s="152"/>
      <c r="L86" s="95" t="str">
        <f t="shared" si="3"/>
        <v/>
      </c>
      <c r="M86" s="153" t="str">
        <f t="shared" si="4"/>
        <v/>
      </c>
      <c r="N86" s="154"/>
    </row>
    <row r="87" spans="1:14" x14ac:dyDescent="0.2">
      <c r="A87" s="147"/>
      <c r="B87" s="102"/>
      <c r="C87" s="92"/>
      <c r="D87" s="161"/>
      <c r="E87" s="150"/>
      <c r="F87" s="95" t="str">
        <f t="shared" si="5"/>
        <v/>
      </c>
      <c r="G87" s="151"/>
      <c r="H87" s="152"/>
      <c r="I87" s="95" t="str">
        <f t="shared" si="2"/>
        <v/>
      </c>
      <c r="J87" s="151"/>
      <c r="K87" s="152"/>
      <c r="L87" s="95" t="str">
        <f t="shared" si="3"/>
        <v/>
      </c>
      <c r="M87" s="153" t="str">
        <f t="shared" si="4"/>
        <v/>
      </c>
      <c r="N87" s="154"/>
    </row>
    <row r="88" spans="1:14" x14ac:dyDescent="0.2">
      <c r="A88" s="162"/>
      <c r="B88" s="102"/>
      <c r="C88" s="110"/>
      <c r="D88" s="161"/>
      <c r="E88" s="150"/>
      <c r="F88" s="95" t="str">
        <f t="shared" si="5"/>
        <v/>
      </c>
      <c r="G88" s="151"/>
      <c r="H88" s="152"/>
      <c r="I88" s="95" t="str">
        <f t="shared" si="2"/>
        <v/>
      </c>
      <c r="J88" s="151"/>
      <c r="K88" s="152"/>
      <c r="L88" s="95" t="str">
        <f t="shared" si="3"/>
        <v/>
      </c>
      <c r="M88" s="153" t="str">
        <f t="shared" si="4"/>
        <v/>
      </c>
      <c r="N88" s="154"/>
    </row>
    <row r="89" spans="1:14" x14ac:dyDescent="0.2">
      <c r="A89" s="139" t="s">
        <v>191</v>
      </c>
      <c r="B89" s="91">
        <f>SUM(M89:M93)</f>
        <v>10000</v>
      </c>
      <c r="C89" s="92" t="s">
        <v>187</v>
      </c>
      <c r="D89" s="160" t="s">
        <v>192</v>
      </c>
      <c r="E89" s="142">
        <v>10000</v>
      </c>
      <c r="F89" s="113" t="str">
        <f t="shared" si="5"/>
        <v>×</v>
      </c>
      <c r="G89" s="143">
        <v>1</v>
      </c>
      <c r="H89" s="144" t="s">
        <v>177</v>
      </c>
      <c r="I89" s="113" t="str">
        <f t="shared" si="2"/>
        <v>×</v>
      </c>
      <c r="J89" s="143">
        <v>1</v>
      </c>
      <c r="K89" s="144" t="s">
        <v>158</v>
      </c>
      <c r="L89" s="113" t="str">
        <f t="shared" si="3"/>
        <v>＝</v>
      </c>
      <c r="M89" s="145">
        <f t="shared" si="4"/>
        <v>10000</v>
      </c>
      <c r="N89" s="146"/>
    </row>
    <row r="90" spans="1:14" x14ac:dyDescent="0.2">
      <c r="A90" s="147"/>
      <c r="B90" s="102"/>
      <c r="C90" s="92"/>
      <c r="D90" s="161"/>
      <c r="E90" s="150"/>
      <c r="F90" s="95" t="str">
        <f t="shared" si="5"/>
        <v/>
      </c>
      <c r="G90" s="151"/>
      <c r="H90" s="152"/>
      <c r="I90" s="95" t="str">
        <f t="shared" si="2"/>
        <v/>
      </c>
      <c r="J90" s="151"/>
      <c r="K90" s="152"/>
      <c r="L90" s="95" t="str">
        <f t="shared" si="3"/>
        <v/>
      </c>
      <c r="M90" s="153" t="str">
        <f t="shared" si="4"/>
        <v/>
      </c>
      <c r="N90" s="154"/>
    </row>
    <row r="91" spans="1:14" x14ac:dyDescent="0.2">
      <c r="A91" s="147"/>
      <c r="B91" s="102"/>
      <c r="C91" s="92"/>
      <c r="D91" s="161"/>
      <c r="E91" s="150"/>
      <c r="F91" s="95" t="str">
        <f t="shared" si="5"/>
        <v/>
      </c>
      <c r="G91" s="151"/>
      <c r="H91" s="152"/>
      <c r="I91" s="95" t="str">
        <f t="shared" si="2"/>
        <v/>
      </c>
      <c r="J91" s="151"/>
      <c r="K91" s="152"/>
      <c r="L91" s="95" t="str">
        <f t="shared" si="3"/>
        <v/>
      </c>
      <c r="M91" s="153" t="str">
        <f t="shared" si="4"/>
        <v/>
      </c>
      <c r="N91" s="154"/>
    </row>
    <row r="92" spans="1:14" x14ac:dyDescent="0.2">
      <c r="A92" s="147"/>
      <c r="B92" s="102"/>
      <c r="C92" s="92"/>
      <c r="D92" s="161"/>
      <c r="E92" s="150"/>
      <c r="F92" s="95" t="str">
        <f t="shared" si="5"/>
        <v/>
      </c>
      <c r="G92" s="151"/>
      <c r="H92" s="152"/>
      <c r="I92" s="95" t="str">
        <f t="shared" si="2"/>
        <v/>
      </c>
      <c r="J92" s="151"/>
      <c r="K92" s="152"/>
      <c r="L92" s="95" t="str">
        <f t="shared" si="3"/>
        <v/>
      </c>
      <c r="M92" s="153" t="str">
        <f t="shared" si="4"/>
        <v/>
      </c>
      <c r="N92" s="154"/>
    </row>
    <row r="93" spans="1:14" x14ac:dyDescent="0.2">
      <c r="A93" s="162"/>
      <c r="B93" s="102"/>
      <c r="C93" s="110"/>
      <c r="D93" s="163"/>
      <c r="E93" s="155"/>
      <c r="F93" s="115" t="str">
        <f t="shared" si="5"/>
        <v/>
      </c>
      <c r="G93" s="156"/>
      <c r="H93" s="157"/>
      <c r="I93" s="115" t="str">
        <f t="shared" si="2"/>
        <v/>
      </c>
      <c r="J93" s="156"/>
      <c r="K93" s="157"/>
      <c r="L93" s="115" t="str">
        <f t="shared" si="3"/>
        <v/>
      </c>
      <c r="M93" s="158" t="str">
        <f t="shared" si="4"/>
        <v/>
      </c>
      <c r="N93" s="159"/>
    </row>
    <row r="94" spans="1:14" ht="54" customHeight="1" x14ac:dyDescent="0.2">
      <c r="A94" s="139" t="s">
        <v>193</v>
      </c>
      <c r="B94" s="91">
        <f>SUM(M94:M98)</f>
        <v>510000</v>
      </c>
      <c r="C94" s="165" t="s">
        <v>187</v>
      </c>
      <c r="D94" s="160" t="s">
        <v>194</v>
      </c>
      <c r="E94" s="142">
        <v>300000</v>
      </c>
      <c r="F94" s="113" t="str">
        <f t="shared" si="5"/>
        <v>×</v>
      </c>
      <c r="G94" s="143">
        <v>12</v>
      </c>
      <c r="H94" s="144" t="s">
        <v>195</v>
      </c>
      <c r="I94" s="113" t="str">
        <f>IF(G94="","","×")</f>
        <v>×</v>
      </c>
      <c r="J94" s="143">
        <v>0.1</v>
      </c>
      <c r="K94" s="144" t="s">
        <v>196</v>
      </c>
      <c r="L94" s="113" t="str">
        <f>IF(J94="","","＝")</f>
        <v>＝</v>
      </c>
      <c r="M94" s="145">
        <f t="shared" si="4"/>
        <v>360000</v>
      </c>
      <c r="N94" s="146" t="s">
        <v>197</v>
      </c>
    </row>
    <row r="95" spans="1:14" ht="36" x14ac:dyDescent="0.2">
      <c r="A95" s="147"/>
      <c r="B95" s="102"/>
      <c r="C95" s="92" t="s">
        <v>159</v>
      </c>
      <c r="D95" s="161" t="s">
        <v>198</v>
      </c>
      <c r="E95" s="150">
        <v>300000</v>
      </c>
      <c r="F95" s="95" t="str">
        <f t="shared" si="5"/>
        <v>×</v>
      </c>
      <c r="G95" s="151">
        <v>1</v>
      </c>
      <c r="H95" s="152" t="s">
        <v>195</v>
      </c>
      <c r="I95" s="95" t="str">
        <f t="shared" si="2"/>
        <v>×</v>
      </c>
      <c r="J95" s="151">
        <v>0.5</v>
      </c>
      <c r="K95" s="152" t="s">
        <v>196</v>
      </c>
      <c r="L95" s="95" t="str">
        <f t="shared" si="3"/>
        <v>＝</v>
      </c>
      <c r="M95" s="153">
        <f t="shared" si="4"/>
        <v>150000</v>
      </c>
      <c r="N95" s="154" t="s">
        <v>199</v>
      </c>
    </row>
    <row r="96" spans="1:14" x14ac:dyDescent="0.2">
      <c r="A96" s="147"/>
      <c r="B96" s="102"/>
      <c r="C96" s="92"/>
      <c r="D96" s="161"/>
      <c r="E96" s="150"/>
      <c r="F96" s="95" t="str">
        <f t="shared" si="5"/>
        <v/>
      </c>
      <c r="G96" s="151"/>
      <c r="H96" s="152"/>
      <c r="I96" s="95" t="str">
        <f t="shared" si="2"/>
        <v/>
      </c>
      <c r="J96" s="151"/>
      <c r="K96" s="152"/>
      <c r="L96" s="95" t="str">
        <f t="shared" si="3"/>
        <v/>
      </c>
      <c r="M96" s="153" t="str">
        <f t="shared" si="4"/>
        <v/>
      </c>
      <c r="N96" s="154"/>
    </row>
    <row r="97" spans="1:14" x14ac:dyDescent="0.2">
      <c r="A97" s="147"/>
      <c r="B97" s="102"/>
      <c r="C97" s="92"/>
      <c r="D97" s="161"/>
      <c r="E97" s="150"/>
      <c r="F97" s="95" t="str">
        <f t="shared" si="5"/>
        <v/>
      </c>
      <c r="G97" s="151"/>
      <c r="H97" s="152"/>
      <c r="I97" s="95" t="str">
        <f t="shared" si="2"/>
        <v/>
      </c>
      <c r="J97" s="151"/>
      <c r="K97" s="152"/>
      <c r="L97" s="95" t="str">
        <f t="shared" si="3"/>
        <v/>
      </c>
      <c r="M97" s="153" t="str">
        <f t="shared" si="4"/>
        <v/>
      </c>
      <c r="N97" s="154"/>
    </row>
    <row r="98" spans="1:14" ht="11.85" customHeight="1" x14ac:dyDescent="0.2">
      <c r="A98" s="162"/>
      <c r="B98" s="102"/>
      <c r="C98" s="110"/>
      <c r="D98" s="163"/>
      <c r="E98" s="155"/>
      <c r="F98" s="115" t="str">
        <f t="shared" si="5"/>
        <v/>
      </c>
      <c r="G98" s="156"/>
      <c r="H98" s="157"/>
      <c r="I98" s="115" t="str">
        <f t="shared" si="2"/>
        <v/>
      </c>
      <c r="J98" s="156"/>
      <c r="K98" s="157"/>
      <c r="L98" s="115" t="str">
        <f t="shared" si="3"/>
        <v/>
      </c>
      <c r="M98" s="158" t="str">
        <f t="shared" si="4"/>
        <v/>
      </c>
      <c r="N98" s="159"/>
    </row>
    <row r="99" spans="1:14" x14ac:dyDescent="0.2">
      <c r="A99" s="217" t="s">
        <v>117</v>
      </c>
      <c r="B99" s="217"/>
      <c r="C99" s="275"/>
      <c r="D99" s="275"/>
      <c r="E99" s="275"/>
      <c r="F99" s="275"/>
      <c r="G99" s="275"/>
      <c r="H99" s="275"/>
      <c r="I99" s="275"/>
      <c r="J99" s="275"/>
      <c r="K99" s="275"/>
      <c r="L99" s="275"/>
      <c r="M99" s="112">
        <f>IF(SUM(M43:M98)=SUM(B43:B98),SUM(M43:M98),"ERROR：費目合計と小計が一致していません")</f>
        <v>2363400</v>
      </c>
      <c r="N99" s="166" t="s">
        <v>118</v>
      </c>
    </row>
    <row r="100" spans="1:14" ht="13.05" customHeight="1" x14ac:dyDescent="0.2">
      <c r="A100" s="122"/>
      <c r="B100" s="218" t="s">
        <v>119</v>
      </c>
      <c r="C100" s="218"/>
      <c r="D100" s="218"/>
      <c r="E100" s="218"/>
      <c r="F100" s="218"/>
      <c r="G100" s="218"/>
      <c r="H100" s="218"/>
      <c r="I100" s="218"/>
      <c r="J100" s="218"/>
      <c r="K100" s="218"/>
      <c r="L100" s="219"/>
      <c r="M100" s="120">
        <f>M101-M99</f>
        <v>-3400</v>
      </c>
      <c r="N100" s="121" t="s">
        <v>118</v>
      </c>
    </row>
    <row r="101" spans="1:14" ht="13.05" customHeight="1" x14ac:dyDescent="0.2">
      <c r="A101" s="220" t="s">
        <v>120</v>
      </c>
      <c r="B101" s="221"/>
      <c r="C101" s="221"/>
      <c r="D101" s="221"/>
      <c r="E101" s="221"/>
      <c r="F101" s="221"/>
      <c r="G101" s="221"/>
      <c r="H101" s="221"/>
      <c r="I101" s="221"/>
      <c r="J101" s="221"/>
      <c r="K101" s="221"/>
      <c r="L101" s="222"/>
      <c r="M101" s="167">
        <f>ROUNDDOWN(M99,-4)</f>
        <v>2360000</v>
      </c>
      <c r="N101" s="124" t="s">
        <v>118</v>
      </c>
    </row>
    <row r="103" spans="1:14" ht="19.2" x14ac:dyDescent="0.2">
      <c r="A103" s="168" t="s">
        <v>200</v>
      </c>
      <c r="B103" s="62"/>
      <c r="C103" s="62"/>
      <c r="D103" s="62"/>
      <c r="E103" s="62"/>
      <c r="F103" s="126"/>
      <c r="G103" s="62"/>
      <c r="H103" s="62"/>
      <c r="I103" s="62"/>
      <c r="J103" s="62"/>
      <c r="K103" s="62"/>
      <c r="L103" s="126"/>
    </row>
    <row r="104" spans="1:14" ht="108.6" customHeight="1" x14ac:dyDescent="0.2">
      <c r="A104" s="127" t="s">
        <v>122</v>
      </c>
      <c r="B104" s="127" t="s">
        <v>123</v>
      </c>
      <c r="C104" s="127" t="s">
        <v>96</v>
      </c>
      <c r="D104" s="271" t="s">
        <v>21</v>
      </c>
      <c r="E104" s="271"/>
      <c r="F104" s="271"/>
      <c r="G104" s="271" t="s">
        <v>18</v>
      </c>
      <c r="H104" s="271"/>
      <c r="I104" s="271"/>
      <c r="J104" s="271"/>
      <c r="K104" s="271"/>
      <c r="L104" s="271"/>
      <c r="M104" s="271"/>
      <c r="N104" s="271"/>
    </row>
    <row r="105" spans="1:14" ht="22.05" customHeight="1" x14ac:dyDescent="0.2">
      <c r="A105" s="169">
        <v>43575</v>
      </c>
      <c r="B105" s="170" t="s">
        <v>201</v>
      </c>
      <c r="C105" s="171">
        <v>1</v>
      </c>
      <c r="D105" s="276" t="s">
        <v>202</v>
      </c>
      <c r="E105" s="277"/>
      <c r="F105" s="278"/>
      <c r="G105" s="273" t="s">
        <v>203</v>
      </c>
      <c r="H105" s="273"/>
      <c r="I105" s="273"/>
      <c r="J105" s="273"/>
      <c r="K105" s="273"/>
      <c r="L105" s="273"/>
      <c r="M105" s="273"/>
      <c r="N105" s="273"/>
    </row>
    <row r="106" spans="1:14" ht="22.05" customHeight="1" x14ac:dyDescent="0.2">
      <c r="A106" s="169">
        <v>43675</v>
      </c>
      <c r="B106" s="170"/>
      <c r="C106" s="171">
        <v>2</v>
      </c>
      <c r="D106" s="274" t="s">
        <v>204</v>
      </c>
      <c r="E106" s="274"/>
      <c r="F106" s="274"/>
      <c r="G106" s="273"/>
      <c r="H106" s="273"/>
      <c r="I106" s="273"/>
      <c r="J106" s="273"/>
      <c r="K106" s="273"/>
      <c r="L106" s="273"/>
      <c r="M106" s="273"/>
      <c r="N106" s="273"/>
    </row>
    <row r="107" spans="1:14" ht="22.05" customHeight="1" x14ac:dyDescent="0.2">
      <c r="A107" s="169">
        <v>43646</v>
      </c>
      <c r="B107" s="170" t="s">
        <v>201</v>
      </c>
      <c r="C107" s="171">
        <v>3</v>
      </c>
      <c r="D107" s="272" t="s">
        <v>205</v>
      </c>
      <c r="E107" s="272"/>
      <c r="F107" s="272"/>
      <c r="G107" s="273"/>
      <c r="H107" s="273"/>
      <c r="I107" s="273"/>
      <c r="J107" s="273"/>
      <c r="K107" s="273"/>
      <c r="L107" s="273"/>
      <c r="M107" s="273"/>
      <c r="N107" s="273"/>
    </row>
    <row r="108" spans="1:14" ht="22.05" customHeight="1" x14ac:dyDescent="0.2">
      <c r="A108" s="169"/>
      <c r="B108" s="170"/>
      <c r="C108" s="171"/>
      <c r="D108" s="272"/>
      <c r="E108" s="272"/>
      <c r="F108" s="272"/>
      <c r="G108" s="273"/>
      <c r="H108" s="273"/>
      <c r="I108" s="273"/>
      <c r="J108" s="273"/>
      <c r="K108" s="273"/>
      <c r="L108" s="273"/>
      <c r="M108" s="273"/>
      <c r="N108" s="273"/>
    </row>
    <row r="109" spans="1:14" ht="22.05" customHeight="1" x14ac:dyDescent="0.2">
      <c r="A109" s="169"/>
      <c r="B109" s="170"/>
      <c r="C109" s="171"/>
      <c r="D109" s="272"/>
      <c r="E109" s="272"/>
      <c r="F109" s="272"/>
      <c r="G109" s="273"/>
      <c r="H109" s="273"/>
      <c r="I109" s="273"/>
      <c r="J109" s="273"/>
      <c r="K109" s="273"/>
      <c r="L109" s="273"/>
      <c r="M109" s="273"/>
      <c r="N109" s="273"/>
    </row>
    <row r="110" spans="1:14" ht="22.05" customHeight="1" x14ac:dyDescent="0.2">
      <c r="A110" s="169"/>
      <c r="B110" s="170"/>
      <c r="C110" s="171"/>
      <c r="D110" s="272"/>
      <c r="E110" s="272"/>
      <c r="F110" s="272"/>
      <c r="G110" s="273"/>
      <c r="H110" s="273"/>
      <c r="I110" s="273"/>
      <c r="J110" s="273"/>
      <c r="K110" s="273"/>
      <c r="L110" s="273"/>
      <c r="M110" s="273"/>
      <c r="N110" s="273"/>
    </row>
    <row r="111" spans="1:14" ht="22.05" customHeight="1" x14ac:dyDescent="0.2">
      <c r="A111" s="169"/>
      <c r="B111" s="170"/>
      <c r="C111" s="171"/>
      <c r="D111" s="272"/>
      <c r="E111" s="272"/>
      <c r="F111" s="272"/>
      <c r="G111" s="273"/>
      <c r="H111" s="273"/>
      <c r="I111" s="273"/>
      <c r="J111" s="273"/>
      <c r="K111" s="273"/>
      <c r="L111" s="273"/>
      <c r="M111" s="273"/>
      <c r="N111" s="273"/>
    </row>
    <row r="112" spans="1:14" ht="22.05" customHeight="1" x14ac:dyDescent="0.2">
      <c r="A112" s="169"/>
      <c r="B112" s="170"/>
      <c r="C112" s="171"/>
      <c r="D112" s="272"/>
      <c r="E112" s="272"/>
      <c r="F112" s="272"/>
      <c r="G112" s="273"/>
      <c r="H112" s="273"/>
      <c r="I112" s="273"/>
      <c r="J112" s="273"/>
      <c r="K112" s="273"/>
      <c r="L112" s="273"/>
      <c r="M112" s="273"/>
      <c r="N112" s="273"/>
    </row>
    <row r="113" spans="1:14" ht="22.05" customHeight="1" x14ac:dyDescent="0.2">
      <c r="A113" s="169"/>
      <c r="B113" s="170"/>
      <c r="C113" s="171"/>
      <c r="D113" s="272"/>
      <c r="E113" s="272"/>
      <c r="F113" s="272"/>
      <c r="G113" s="273"/>
      <c r="H113" s="273"/>
      <c r="I113" s="273"/>
      <c r="J113" s="273"/>
      <c r="K113" s="273"/>
      <c r="L113" s="273"/>
      <c r="M113" s="273"/>
      <c r="N113" s="273"/>
    </row>
    <row r="114" spans="1:14" ht="22.05" customHeight="1" x14ac:dyDescent="0.2">
      <c r="A114" s="169"/>
      <c r="B114" s="170"/>
      <c r="C114" s="171"/>
      <c r="D114" s="272"/>
      <c r="E114" s="272"/>
      <c r="F114" s="272"/>
      <c r="G114" s="273"/>
      <c r="H114" s="273"/>
      <c r="I114" s="273"/>
      <c r="J114" s="273"/>
      <c r="K114" s="273"/>
      <c r="L114" s="273"/>
      <c r="M114" s="273"/>
      <c r="N114" s="273"/>
    </row>
    <row r="115" spans="1:14" ht="22.05" customHeight="1" x14ac:dyDescent="0.2">
      <c r="A115" s="169"/>
      <c r="B115" s="170"/>
      <c r="C115" s="171"/>
      <c r="D115" s="272"/>
      <c r="E115" s="272"/>
      <c r="F115" s="272"/>
      <c r="G115" s="273"/>
      <c r="H115" s="273"/>
      <c r="I115" s="273"/>
      <c r="J115" s="273"/>
      <c r="K115" s="273"/>
      <c r="L115" s="273"/>
      <c r="M115" s="273"/>
      <c r="N115" s="273"/>
    </row>
    <row r="116" spans="1:14" ht="22.05" customHeight="1" x14ac:dyDescent="0.2">
      <c r="A116" s="169"/>
      <c r="B116" s="170"/>
      <c r="C116" s="171"/>
      <c r="D116" s="272"/>
      <c r="E116" s="272"/>
      <c r="F116" s="272"/>
      <c r="G116" s="273"/>
      <c r="H116" s="273"/>
      <c r="I116" s="273"/>
      <c r="J116" s="273"/>
      <c r="K116" s="273"/>
      <c r="L116" s="273"/>
      <c r="M116" s="273"/>
      <c r="N116" s="273"/>
    </row>
    <row r="117" spans="1:14" ht="22.05" customHeight="1" x14ac:dyDescent="0.2">
      <c r="A117" s="169"/>
      <c r="B117" s="170"/>
      <c r="C117" s="171"/>
      <c r="D117" s="272"/>
      <c r="E117" s="272"/>
      <c r="F117" s="272"/>
      <c r="G117" s="273"/>
      <c r="H117" s="273"/>
      <c r="I117" s="273"/>
      <c r="J117" s="273"/>
      <c r="K117" s="273"/>
      <c r="L117" s="273"/>
      <c r="M117" s="273"/>
      <c r="N117" s="273"/>
    </row>
    <row r="118" spans="1:14" ht="22.05" customHeight="1" x14ac:dyDescent="0.2">
      <c r="A118" s="169"/>
      <c r="B118" s="170"/>
      <c r="C118" s="171"/>
      <c r="D118" s="272"/>
      <c r="E118" s="272"/>
      <c r="F118" s="272"/>
      <c r="G118" s="273"/>
      <c r="H118" s="273"/>
      <c r="I118" s="273"/>
      <c r="J118" s="273"/>
      <c r="K118" s="273"/>
      <c r="L118" s="273"/>
      <c r="M118" s="273"/>
      <c r="N118" s="273"/>
    </row>
  </sheetData>
  <mergeCells count="107">
    <mergeCell ref="B1:N1"/>
    <mergeCell ref="B2:N2"/>
    <mergeCell ref="A4:C4"/>
    <mergeCell ref="D4:N4"/>
    <mergeCell ref="B9:C9"/>
    <mergeCell ref="E9:N9"/>
    <mergeCell ref="B13:C13"/>
    <mergeCell ref="E13:N13"/>
    <mergeCell ref="B14:C14"/>
    <mergeCell ref="E14:N14"/>
    <mergeCell ref="B15:C15"/>
    <mergeCell ref="E15:N15"/>
    <mergeCell ref="B10:C10"/>
    <mergeCell ref="E10:N10"/>
    <mergeCell ref="B11:C11"/>
    <mergeCell ref="E11:N11"/>
    <mergeCell ref="B12:C12"/>
    <mergeCell ref="E12:N12"/>
    <mergeCell ref="B19:C19"/>
    <mergeCell ref="E19:N19"/>
    <mergeCell ref="B20:C20"/>
    <mergeCell ref="E20:N20"/>
    <mergeCell ref="A23:C23"/>
    <mergeCell ref="A24:C24"/>
    <mergeCell ref="E24:K24"/>
    <mergeCell ref="B16:C16"/>
    <mergeCell ref="E16:N16"/>
    <mergeCell ref="B17:C17"/>
    <mergeCell ref="E17:N17"/>
    <mergeCell ref="B18:C18"/>
    <mergeCell ref="E18:N18"/>
    <mergeCell ref="A29:E29"/>
    <mergeCell ref="F29:H30"/>
    <mergeCell ref="I29:K30"/>
    <mergeCell ref="B30:E30"/>
    <mergeCell ref="B31:E31"/>
    <mergeCell ref="F31:H31"/>
    <mergeCell ref="I31:K31"/>
    <mergeCell ref="A25:C25"/>
    <mergeCell ref="E25:F25"/>
    <mergeCell ref="A26:C26"/>
    <mergeCell ref="E26:F26"/>
    <mergeCell ref="A27:C27"/>
    <mergeCell ref="E27:F27"/>
    <mergeCell ref="B34:E34"/>
    <mergeCell ref="F34:H34"/>
    <mergeCell ref="I34:K34"/>
    <mergeCell ref="B35:E35"/>
    <mergeCell ref="F35:H35"/>
    <mergeCell ref="I35:K35"/>
    <mergeCell ref="B32:E32"/>
    <mergeCell ref="F32:H32"/>
    <mergeCell ref="I32:K32"/>
    <mergeCell ref="B33:E33"/>
    <mergeCell ref="F33:H33"/>
    <mergeCell ref="I33:K33"/>
    <mergeCell ref="B36:E36"/>
    <mergeCell ref="F36:H36"/>
    <mergeCell ref="I36:K36"/>
    <mergeCell ref="O36:R36"/>
    <mergeCell ref="B37:E37"/>
    <mergeCell ref="F37:H37"/>
    <mergeCell ref="I37:K37"/>
    <mergeCell ref="O37:R39"/>
    <mergeCell ref="B38:E38"/>
    <mergeCell ref="F38:H38"/>
    <mergeCell ref="A99:L99"/>
    <mergeCell ref="B100:L100"/>
    <mergeCell ref="A101:L101"/>
    <mergeCell ref="D104:F104"/>
    <mergeCell ref="G104:N104"/>
    <mergeCell ref="D105:F105"/>
    <mergeCell ref="G105:N105"/>
    <mergeCell ref="I38:K38"/>
    <mergeCell ref="B39:E39"/>
    <mergeCell ref="F39:H39"/>
    <mergeCell ref="I39:K39"/>
    <mergeCell ref="A41:A42"/>
    <mergeCell ref="B41:B42"/>
    <mergeCell ref="C41:C42"/>
    <mergeCell ref="D41:N41"/>
    <mergeCell ref="D109:F109"/>
    <mergeCell ref="G109:N109"/>
    <mergeCell ref="D110:F110"/>
    <mergeCell ref="G110:N110"/>
    <mergeCell ref="D111:F111"/>
    <mergeCell ref="G111:N111"/>
    <mergeCell ref="D106:F106"/>
    <mergeCell ref="G106:N106"/>
    <mergeCell ref="D107:F107"/>
    <mergeCell ref="G107:N107"/>
    <mergeCell ref="D108:F108"/>
    <mergeCell ref="G108:N108"/>
    <mergeCell ref="D118:F118"/>
    <mergeCell ref="G118:N118"/>
    <mergeCell ref="D115:F115"/>
    <mergeCell ref="G115:N115"/>
    <mergeCell ref="D116:F116"/>
    <mergeCell ref="G116:N116"/>
    <mergeCell ref="D117:F117"/>
    <mergeCell ref="G117:N117"/>
    <mergeCell ref="D112:F112"/>
    <mergeCell ref="G112:N112"/>
    <mergeCell ref="D113:F113"/>
    <mergeCell ref="G113:N113"/>
    <mergeCell ref="D114:F114"/>
    <mergeCell ref="G114:N114"/>
  </mergeCells>
  <phoneticPr fontId="1"/>
  <dataValidations count="2">
    <dataValidation type="list" allowBlank="1" showInputMessage="1" showErrorMessage="1" sqref="C62" xr:uid="{882F5264-7042-4DD1-8017-9886CEF53D60}">
      <formula1>"1,2,3,4,5,1～2,1～3,1～4,1～5"</formula1>
    </dataValidation>
    <dataValidation type="list" allowBlank="1" showInputMessage="1" showErrorMessage="1" sqref="A31:A37 C43:C61 C63:C98" xr:uid="{CBA0256A-BC35-4CFD-93D6-CE887C768B0A}">
      <formula1>"1,2,3,4,5,6,7"</formula1>
    </dataValidation>
  </dataValidations>
  <pageMargins left="0.7" right="0.7" top="0.75" bottom="0.75" header="0.3" footer="0.3"/>
  <pageSetup paperSize="9" scale="49" orientation="portrait" r:id="rId1"/>
  <rowBreaks count="2" manualBreakCount="2">
    <brk id="21" max="16383" man="1"/>
    <brk id="10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E34"/>
  <sheetViews>
    <sheetView zoomScaleNormal="100" zoomScalePageLayoutView="75" workbookViewId="0">
      <selection activeCell="H17" sqref="G17:H17"/>
    </sheetView>
  </sheetViews>
  <sheetFormatPr defaultColWidth="9" defaultRowHeight="13.2" x14ac:dyDescent="0.2"/>
  <cols>
    <col min="1" max="1" width="0.88671875" style="1" customWidth="1"/>
    <col min="2" max="2" width="9" style="1"/>
    <col min="3" max="3" width="19.77734375" style="1" customWidth="1"/>
    <col min="4" max="4" width="65.44140625" style="1" customWidth="1"/>
    <col min="5" max="5" width="0.88671875" style="1" customWidth="1"/>
    <col min="6" max="16384" width="9" style="1"/>
  </cols>
  <sheetData>
    <row r="1" spans="2:4" ht="17.55" x14ac:dyDescent="0.2">
      <c r="D1" s="12"/>
    </row>
    <row r="2" spans="2:4" ht="32.25" customHeight="1" x14ac:dyDescent="0.2">
      <c r="B2" s="301" t="s">
        <v>43</v>
      </c>
      <c r="C2" s="301"/>
      <c r="D2" s="301"/>
    </row>
    <row r="4" spans="2:4" ht="17.399999999999999" x14ac:dyDescent="0.2">
      <c r="B4" s="13" t="s">
        <v>16</v>
      </c>
      <c r="C4" s="14"/>
      <c r="D4" s="13"/>
    </row>
    <row r="5" spans="2:4" ht="17.399999999999999" x14ac:dyDescent="0.2">
      <c r="B5" s="13" t="s">
        <v>15</v>
      </c>
      <c r="C5" s="14"/>
      <c r="D5" s="13"/>
    </row>
    <row r="6" spans="2:4" ht="17.399999999999999" x14ac:dyDescent="0.2">
      <c r="B6" s="13"/>
      <c r="C6" s="13"/>
      <c r="D6" s="12" t="s">
        <v>44</v>
      </c>
    </row>
    <row r="7" spans="2:4" ht="18" thickBot="1" x14ac:dyDescent="0.25">
      <c r="B7" s="13"/>
      <c r="C7" s="13"/>
      <c r="D7" s="12"/>
    </row>
    <row r="8" spans="2:4" ht="25.05" customHeight="1" thickBot="1" x14ac:dyDescent="0.25">
      <c r="B8" s="26" t="s">
        <v>22</v>
      </c>
      <c r="C8" s="27"/>
      <c r="D8" s="13"/>
    </row>
    <row r="9" spans="2:4" ht="22.05" customHeight="1" x14ac:dyDescent="0.2">
      <c r="B9" s="28" t="s">
        <v>8</v>
      </c>
      <c r="C9" s="29" t="s">
        <v>12</v>
      </c>
      <c r="D9" s="15"/>
    </row>
    <row r="10" spans="2:4" ht="22.05" customHeight="1" x14ac:dyDescent="0.2">
      <c r="B10" s="30"/>
      <c r="C10" s="31" t="s">
        <v>30</v>
      </c>
      <c r="D10" s="16"/>
    </row>
    <row r="11" spans="2:4" ht="22.05" customHeight="1" x14ac:dyDescent="0.2">
      <c r="B11" s="30"/>
      <c r="C11" s="32" t="s">
        <v>8</v>
      </c>
      <c r="D11" s="16"/>
    </row>
    <row r="12" spans="2:4" ht="22.05" customHeight="1" x14ac:dyDescent="0.2">
      <c r="B12" s="33" t="s">
        <v>24</v>
      </c>
      <c r="C12" s="31" t="s">
        <v>30</v>
      </c>
      <c r="D12" s="16"/>
    </row>
    <row r="13" spans="2:4" ht="22.05" customHeight="1" x14ac:dyDescent="0.2">
      <c r="B13" s="30"/>
      <c r="C13" s="34" t="s">
        <v>26</v>
      </c>
      <c r="D13" s="17" t="s">
        <v>39</v>
      </c>
    </row>
    <row r="14" spans="2:4" ht="22.05" customHeight="1" x14ac:dyDescent="0.2">
      <c r="B14" s="30"/>
      <c r="C14" s="35"/>
      <c r="D14" s="18"/>
    </row>
    <row r="15" spans="2:4" ht="22.05" customHeight="1" x14ac:dyDescent="0.2">
      <c r="B15" s="30"/>
      <c r="C15" s="32" t="s">
        <v>32</v>
      </c>
      <c r="D15" s="16"/>
    </row>
    <row r="16" spans="2:4" ht="22.05" customHeight="1" x14ac:dyDescent="0.2">
      <c r="B16" s="30"/>
      <c r="C16" s="32" t="s">
        <v>33</v>
      </c>
      <c r="D16" s="16"/>
    </row>
    <row r="17" spans="2:5" ht="22.05" customHeight="1" x14ac:dyDescent="0.2">
      <c r="B17" s="36"/>
      <c r="C17" s="32" t="s">
        <v>27</v>
      </c>
      <c r="D17" s="16"/>
    </row>
    <row r="18" spans="2:5" ht="22.05" customHeight="1" x14ac:dyDescent="0.2">
      <c r="B18" s="33" t="s">
        <v>25</v>
      </c>
      <c r="C18" s="32" t="s">
        <v>28</v>
      </c>
      <c r="D18" s="16"/>
    </row>
    <row r="19" spans="2:5" ht="22.05" customHeight="1" x14ac:dyDescent="0.2">
      <c r="B19" s="30"/>
      <c r="C19" s="31" t="s">
        <v>30</v>
      </c>
      <c r="D19" s="16"/>
    </row>
    <row r="20" spans="2:5" ht="22.05" customHeight="1" x14ac:dyDescent="0.2">
      <c r="B20" s="36"/>
      <c r="C20" s="32" t="s">
        <v>29</v>
      </c>
      <c r="D20" s="16"/>
    </row>
    <row r="21" spans="2:5" ht="22.05" customHeight="1" x14ac:dyDescent="0.2">
      <c r="B21" s="302" t="s">
        <v>42</v>
      </c>
      <c r="C21" s="303"/>
      <c r="D21" s="16"/>
    </row>
    <row r="22" spans="2:5" ht="22.05" customHeight="1" thickBot="1" x14ac:dyDescent="0.25">
      <c r="B22" s="304" t="s">
        <v>23</v>
      </c>
      <c r="C22" s="305"/>
      <c r="D22" s="19"/>
    </row>
    <row r="23" spans="2:5" ht="20.25" customHeight="1" x14ac:dyDescent="0.2">
      <c r="B23" s="20"/>
      <c r="C23" s="20"/>
      <c r="D23" s="21"/>
    </row>
    <row r="24" spans="2:5" ht="17.100000000000001" customHeight="1" thickBot="1" x14ac:dyDescent="0.25">
      <c r="B24" s="22"/>
      <c r="C24" s="22"/>
      <c r="D24" s="2"/>
    </row>
    <row r="25" spans="2:5" ht="24.75" customHeight="1" thickBot="1" x14ac:dyDescent="0.25">
      <c r="B25" s="26" t="s">
        <v>31</v>
      </c>
      <c r="C25" s="27"/>
      <c r="D25" s="23"/>
      <c r="E25" s="24"/>
    </row>
    <row r="26" spans="2:5" ht="22.05" customHeight="1" x14ac:dyDescent="0.2">
      <c r="B26" s="28" t="s">
        <v>13</v>
      </c>
      <c r="C26" s="37" t="s">
        <v>30</v>
      </c>
      <c r="D26" s="15"/>
    </row>
    <row r="27" spans="2:5" ht="22.05" customHeight="1" x14ac:dyDescent="0.2">
      <c r="B27" s="8"/>
      <c r="C27" s="10" t="s">
        <v>14</v>
      </c>
      <c r="D27" s="16"/>
    </row>
    <row r="28" spans="2:5" ht="22.05" customHeight="1" x14ac:dyDescent="0.2">
      <c r="B28" s="8"/>
      <c r="C28" s="34" t="s">
        <v>9</v>
      </c>
      <c r="D28" s="17" t="s">
        <v>35</v>
      </c>
    </row>
    <row r="29" spans="2:5" ht="22.05" customHeight="1" x14ac:dyDescent="0.2">
      <c r="B29" s="8"/>
      <c r="C29" s="38"/>
      <c r="D29" s="18"/>
    </row>
    <row r="30" spans="2:5" ht="22.05" customHeight="1" x14ac:dyDescent="0.2">
      <c r="B30" s="8"/>
      <c r="C30" s="10" t="s">
        <v>10</v>
      </c>
      <c r="D30" s="16"/>
    </row>
    <row r="31" spans="2:5" ht="22.05" customHeight="1" x14ac:dyDescent="0.2">
      <c r="B31" s="8"/>
      <c r="C31" s="10" t="s">
        <v>11</v>
      </c>
      <c r="D31" s="16"/>
    </row>
    <row r="32" spans="2:5" ht="22.05" customHeight="1" x14ac:dyDescent="0.2">
      <c r="B32" s="8"/>
      <c r="C32" s="10" t="s">
        <v>37</v>
      </c>
      <c r="D32" s="16"/>
    </row>
    <row r="33" spans="2:4" ht="22.05" customHeight="1" thickBot="1" x14ac:dyDescent="0.25">
      <c r="B33" s="39"/>
      <c r="C33" s="40" t="s">
        <v>34</v>
      </c>
      <c r="D33" s="25"/>
    </row>
    <row r="34" spans="2:4" ht="17.399999999999999" x14ac:dyDescent="0.2">
      <c r="B34" s="13"/>
      <c r="C34" s="13"/>
      <c r="D34" s="13"/>
    </row>
  </sheetData>
  <sheetProtection sheet="1" objects="1" scenarios="1" formatCells="0" formatColumns="0" formatRows="0" selectLockedCells="1"/>
  <mergeCells count="3">
    <mergeCell ref="B2:D2"/>
    <mergeCell ref="B21:C21"/>
    <mergeCell ref="B22:C22"/>
  </mergeCells>
  <phoneticPr fontId="1"/>
  <pageMargins left="0.59055118110236227" right="0.31496062992125984" top="0.74803149606299213" bottom="0.74803149606299213" header="0.31496062992125984" footer="0.31496062992125984"/>
  <pageSetup paperSize="9" scale="97"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12"/>
  <sheetViews>
    <sheetView zoomScaleNormal="100" zoomScalePageLayoutView="75" workbookViewId="0">
      <selection activeCell="E12" sqref="E12:L12"/>
    </sheetView>
  </sheetViews>
  <sheetFormatPr defaultColWidth="9" defaultRowHeight="13.2" x14ac:dyDescent="0.2"/>
  <cols>
    <col min="1" max="1" width="0.88671875" style="1" customWidth="1"/>
    <col min="2" max="12" width="8.6640625" style="1" customWidth="1"/>
    <col min="13" max="13" width="0.88671875" style="1" customWidth="1"/>
    <col min="14" max="16384" width="9" style="1"/>
  </cols>
  <sheetData>
    <row r="1" spans="2:12" ht="12" customHeight="1" x14ac:dyDescent="0.2"/>
    <row r="2" spans="2:12" ht="20.25" customHeight="1" thickBot="1" x14ac:dyDescent="0.25">
      <c r="B2" s="3" t="s">
        <v>36</v>
      </c>
      <c r="C2" s="313" t="str">
        <f>IF(団体情報!D11="","",団体情報!D11)</f>
        <v/>
      </c>
      <c r="D2" s="313"/>
      <c r="E2" s="313"/>
      <c r="F2" s="313"/>
      <c r="G2" s="313"/>
    </row>
    <row r="3" spans="2:12" ht="13.95" thickTop="1" thickBot="1" x14ac:dyDescent="0.25"/>
    <row r="4" spans="2:12" ht="25.05" customHeight="1" thickBot="1" x14ac:dyDescent="0.25">
      <c r="B4" s="321" t="s">
        <v>41</v>
      </c>
      <c r="C4" s="322"/>
      <c r="D4" s="323"/>
      <c r="E4" s="2"/>
      <c r="F4" s="2"/>
      <c r="G4" s="2"/>
      <c r="H4" s="2"/>
      <c r="I4" s="2"/>
      <c r="J4" s="2"/>
      <c r="K4" s="2"/>
      <c r="L4" s="2"/>
    </row>
    <row r="5" spans="2:12" ht="24.75" customHeight="1" x14ac:dyDescent="0.2">
      <c r="B5" s="324" t="s">
        <v>0</v>
      </c>
      <c r="C5" s="325"/>
      <c r="D5" s="326"/>
      <c r="E5" s="314"/>
      <c r="F5" s="314"/>
      <c r="G5" s="314"/>
      <c r="H5" s="314"/>
      <c r="I5" s="314"/>
      <c r="J5" s="314"/>
      <c r="K5" s="314"/>
      <c r="L5" s="315"/>
    </row>
    <row r="6" spans="2:12" ht="99.75" customHeight="1" x14ac:dyDescent="0.2">
      <c r="B6" s="327" t="s">
        <v>1</v>
      </c>
      <c r="C6" s="328"/>
      <c r="D6" s="320"/>
      <c r="E6" s="316" t="s">
        <v>212</v>
      </c>
      <c r="F6" s="317"/>
      <c r="G6" s="317"/>
      <c r="H6" s="317"/>
      <c r="I6" s="317"/>
      <c r="J6" s="317"/>
      <c r="K6" s="317"/>
      <c r="L6" s="318"/>
    </row>
    <row r="7" spans="2:12" ht="100.05" customHeight="1" x14ac:dyDescent="0.2">
      <c r="B7" s="327" t="s">
        <v>2</v>
      </c>
      <c r="C7" s="328"/>
      <c r="D7" s="320"/>
      <c r="E7" s="316" t="s">
        <v>210</v>
      </c>
      <c r="F7" s="317"/>
      <c r="G7" s="317"/>
      <c r="H7" s="317"/>
      <c r="I7" s="317"/>
      <c r="J7" s="317"/>
      <c r="K7" s="317"/>
      <c r="L7" s="318"/>
    </row>
    <row r="8" spans="2:12" ht="150" customHeight="1" x14ac:dyDescent="0.2">
      <c r="B8" s="4" t="s">
        <v>3</v>
      </c>
      <c r="C8" s="319" t="s">
        <v>6</v>
      </c>
      <c r="D8" s="320"/>
      <c r="E8" s="316" t="s">
        <v>211</v>
      </c>
      <c r="F8" s="317"/>
      <c r="G8" s="317"/>
      <c r="H8" s="317"/>
      <c r="I8" s="317"/>
      <c r="J8" s="317"/>
      <c r="K8" s="317"/>
      <c r="L8" s="318"/>
    </row>
    <row r="9" spans="2:12" ht="64.5" customHeight="1" x14ac:dyDescent="0.2">
      <c r="B9" s="5"/>
      <c r="C9" s="6" t="s">
        <v>4</v>
      </c>
      <c r="D9" s="7"/>
      <c r="E9" s="317"/>
      <c r="F9" s="317"/>
      <c r="G9" s="317"/>
      <c r="H9" s="317"/>
      <c r="I9" s="317"/>
      <c r="J9" s="317"/>
      <c r="K9" s="317"/>
      <c r="L9" s="318"/>
    </row>
    <row r="10" spans="2:12" ht="25.05" customHeight="1" x14ac:dyDescent="0.2">
      <c r="B10" s="8"/>
      <c r="C10" s="9" t="s">
        <v>5</v>
      </c>
      <c r="D10" s="10"/>
      <c r="E10" s="311" t="s">
        <v>40</v>
      </c>
      <c r="F10" s="311"/>
      <c r="G10" s="311"/>
      <c r="H10" s="311"/>
      <c r="I10" s="311"/>
      <c r="J10" s="311"/>
      <c r="K10" s="311"/>
      <c r="L10" s="312"/>
    </row>
    <row r="11" spans="2:12" ht="25.05" customHeight="1" x14ac:dyDescent="0.2">
      <c r="B11" s="11"/>
      <c r="C11" s="9" t="s">
        <v>7</v>
      </c>
      <c r="D11" s="10"/>
      <c r="E11" s="311" t="s">
        <v>40</v>
      </c>
      <c r="F11" s="311"/>
      <c r="G11" s="311"/>
      <c r="H11" s="311"/>
      <c r="I11" s="311"/>
      <c r="J11" s="311"/>
      <c r="K11" s="311"/>
      <c r="L11" s="312"/>
    </row>
    <row r="12" spans="2:12" ht="50.1" customHeight="1" thickBot="1" x14ac:dyDescent="0.25">
      <c r="B12" s="306" t="s">
        <v>38</v>
      </c>
      <c r="C12" s="307"/>
      <c r="D12" s="308"/>
      <c r="E12" s="309"/>
      <c r="F12" s="309"/>
      <c r="G12" s="309"/>
      <c r="H12" s="309"/>
      <c r="I12" s="309"/>
      <c r="J12" s="309"/>
      <c r="K12" s="309"/>
      <c r="L12" s="310"/>
    </row>
  </sheetData>
  <sheetProtection sheet="1" objects="1" scenarios="1" formatCells="0" formatColumns="0" formatRows="0" selectLockedCells="1"/>
  <mergeCells count="15">
    <mergeCell ref="B12:D12"/>
    <mergeCell ref="E12:L12"/>
    <mergeCell ref="E10:L10"/>
    <mergeCell ref="E11:L11"/>
    <mergeCell ref="C2:G2"/>
    <mergeCell ref="E5:L5"/>
    <mergeCell ref="E6:L6"/>
    <mergeCell ref="E7:L7"/>
    <mergeCell ref="E8:L8"/>
    <mergeCell ref="E9:L9"/>
    <mergeCell ref="C8:D8"/>
    <mergeCell ref="B4:D4"/>
    <mergeCell ref="B5:D5"/>
    <mergeCell ref="B6:D6"/>
    <mergeCell ref="B7:D7"/>
  </mergeCells>
  <phoneticPr fontId="1"/>
  <pageMargins left="0.59055118110236227" right="0.31496062992125984" top="0.74803149606299213" bottom="0.62992125984251968"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申請準備ワークシート</vt:lpstr>
      <vt:lpstr>申請準備ワークシート（記入例）</vt:lpstr>
      <vt:lpstr>収支予算書等入力フォーム</vt:lpstr>
      <vt:lpstr>収支予算書等（記入例）</vt:lpstr>
      <vt:lpstr>団体情報</vt:lpstr>
      <vt:lpstr>事業計画</vt:lpstr>
      <vt:lpstr>事業計画!Print_Area</vt:lpstr>
      <vt:lpstr>'収支予算書等（記入例）'!Print_Area</vt:lpstr>
      <vt:lpstr>収支予算書等入力フォーム!Print_Area</vt:lpstr>
      <vt:lpstr>団体情報!Print_Area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2020-07-14T00:21:50Z</dcterms:modified>
</cp:coreProperties>
</file>