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filterPrivacy="1"/>
  <xr:revisionPtr revIDLastSave="0" documentId="13_ncr:1_{78555D3F-B3B4-0D45-8237-0889A0B3C10D}" xr6:coauthVersionLast="47" xr6:coauthVersionMax="47" xr10:uidLastSave="{00000000-0000-0000-0000-000000000000}"/>
  <bookViews>
    <workbookView xWindow="0" yWindow="460" windowWidth="19200" windowHeight="8180" activeTab="1" xr2:uid="{00000000-000D-0000-FFFF-FFFF00000000}"/>
  </bookViews>
  <sheets>
    <sheet name="【フォーム】完了報告書" sheetId="7" r:id="rId1"/>
    <sheet name="【フォーム】収支計算書" sheetId="3" r:id="rId2"/>
    <sheet name="【参考】返還見込額算出シート" sheetId="4" r:id="rId3"/>
    <sheet name="【記載例】完了報告書" sheetId="10" r:id="rId4"/>
    <sheet name="【記載例】返還見込み無し" sheetId="5" r:id="rId5"/>
    <sheet name="【記載例】返還見込み有り" sheetId="6" r:id="rId6"/>
  </sheets>
  <definedNames>
    <definedName name="_xlnm.Print_Area" localSheetId="1">【フォーム】収支計算書!$A$1:$G$30</definedName>
    <definedName name="_xlnm.Print_Area" localSheetId="3">【記載例】完了報告書!$A$1:$K$185</definedName>
    <definedName name="_xlnm.Print_Area" localSheetId="4">【記載例】返還見込み無し!$A$1:$F$27</definedName>
    <definedName name="_xlnm.Print_Area" localSheetId="5">【記載例】返還見込み有り!$A$1:$F$33</definedName>
    <definedName name="_xlnm.Print_Area" localSheetId="2">【参考】返還見込額算出シート!#REF!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5" l="1"/>
  <c r="B27" i="5" s="1"/>
  <c r="F6" i="5"/>
  <c r="B25" i="6"/>
  <c r="B27" i="6" s="1"/>
  <c r="E26" i="5" l="1"/>
  <c r="E25" i="5"/>
  <c r="F8" i="5" l="1"/>
  <c r="F6" i="6"/>
  <c r="F8" i="6" s="1"/>
  <c r="F7" i="3"/>
  <c r="F9" i="3" s="1"/>
  <c r="E7" i="3" l="1"/>
  <c r="E9" i="3" s="1"/>
  <c r="E6" i="6" l="1"/>
  <c r="E8" i="6" s="1"/>
  <c r="E6" i="5"/>
  <c r="E8" i="5" s="1"/>
  <c r="B26" i="3" l="1"/>
  <c r="B28" i="3" s="1"/>
  <c r="B27" i="3" s="1"/>
  <c r="D20" i="7" l="1"/>
  <c r="D19" i="7"/>
  <c r="C9" i="3" l="1"/>
  <c r="D18" i="7" s="1"/>
  <c r="B9" i="3"/>
  <c r="C130" i="10" l="1"/>
  <c r="F130" i="10" s="1"/>
  <c r="D15" i="7" l="1"/>
  <c r="D14" i="7"/>
  <c r="E14" i="3" l="1"/>
  <c r="C129" i="7" l="1"/>
  <c r="F129" i="7" s="1"/>
  <c r="D27" i="6"/>
  <c r="C27" i="6"/>
  <c r="E26" i="6"/>
  <c r="E25" i="6"/>
  <c r="E24" i="6"/>
  <c r="E23" i="6"/>
  <c r="E22" i="6"/>
  <c r="E21" i="6"/>
  <c r="E20" i="6"/>
  <c r="E19" i="6"/>
  <c r="E18" i="6"/>
  <c r="E17" i="6"/>
  <c r="E16" i="6"/>
  <c r="E15" i="6"/>
  <c r="E14" i="6"/>
  <c r="E13" i="6"/>
  <c r="D8" i="6"/>
  <c r="C8" i="6"/>
  <c r="B8" i="6"/>
  <c r="D27" i="5"/>
  <c r="C27" i="5"/>
  <c r="E24" i="5"/>
  <c r="E23" i="5"/>
  <c r="E22" i="5"/>
  <c r="E21" i="5"/>
  <c r="E20" i="5"/>
  <c r="E19" i="5"/>
  <c r="E18" i="5"/>
  <c r="E17" i="5"/>
  <c r="E16" i="5"/>
  <c r="E15" i="5"/>
  <c r="E14" i="5"/>
  <c r="E13" i="5"/>
  <c r="E27" i="5" s="1"/>
  <c r="D8" i="5"/>
  <c r="C8" i="5"/>
  <c r="B8" i="5"/>
  <c r="D5" i="4"/>
  <c r="D28" i="3"/>
  <c r="C28" i="3"/>
  <c r="E27" i="3"/>
  <c r="E26" i="3"/>
  <c r="E25" i="3"/>
  <c r="E24" i="3"/>
  <c r="E23" i="3"/>
  <c r="E22" i="3"/>
  <c r="E21" i="3"/>
  <c r="E20" i="3"/>
  <c r="E19" i="3"/>
  <c r="E18" i="3"/>
  <c r="E17" i="3"/>
  <c r="E16" i="3"/>
  <c r="E15" i="3"/>
  <c r="D8" i="3"/>
  <c r="D9" i="3" s="1"/>
  <c r="D21" i="7"/>
  <c r="E27" i="6" l="1"/>
  <c r="E28" i="3"/>
  <c r="B41" i="3"/>
  <c r="A5" i="4"/>
  <c r="C5" i="4" s="1"/>
  <c r="E5" i="4" s="1"/>
  <c r="B42" i="3"/>
  <c r="A34" i="3"/>
  <c r="B43" i="3" l="1"/>
  <c r="D13" i="7"/>
  <c r="B26" i="5"/>
  <c r="B26" i="6"/>
</calcChain>
</file>

<file path=xl/sharedStrings.xml><?xml version="1.0" encoding="utf-8"?>
<sst xmlns="http://schemas.openxmlformats.org/spreadsheetml/2006/main" count="312" uniqueCount="150">
  <si>
    <t>日本財団　会長　笹川　陽平　殿</t>
    <phoneticPr fontId="1"/>
  </si>
  <si>
    <t>報告日付：○○○○年○月○日</t>
  </si>
  <si>
    <t>事業ID：助成契約書に記載のID</t>
  </si>
  <si>
    <t>事業名：助成契約書に記載の名称</t>
  </si>
  <si>
    <t>団体名：団体の正式名称</t>
  </si>
  <si>
    <t>代表者名：代表者　氏名　　　　印</t>
  </si>
  <si>
    <t>TEL：○○○-○○○-○○○○</t>
  </si>
  <si>
    <t>事業完了日：○○○○年○月○日</t>
  </si>
  <si>
    <t>事業費総額</t>
  </si>
  <si>
    <t>収支計算書の黄のセルの値</t>
  </si>
  <si>
    <t>自己負担額</t>
  </si>
  <si>
    <t>収支計算書の緑のセルの値</t>
  </si>
  <si>
    <t>助成金額</t>
  </si>
  <si>
    <t>収支計算書の赤のセルの値。千円未満は切捨</t>
  </si>
  <si>
    <t>助成金返還見込額</t>
  </si>
  <si>
    <t>（収支計算書の青のセルの値）</t>
  </si>
  <si>
    <t>1.事業内容</t>
    <phoneticPr fontId="1"/>
  </si>
  <si>
    <t>(1)契約時の事業内容</t>
    <rPh sb="3" eb="5">
      <t>ケイヤク</t>
    </rPh>
    <rPh sb="5" eb="6">
      <t>ジ</t>
    </rPh>
    <rPh sb="7" eb="11">
      <t>ジギョウ</t>
    </rPh>
    <phoneticPr fontId="1"/>
  </si>
  <si>
    <t>(2)事業内容の実施(完了)状況</t>
    <rPh sb="3" eb="5">
      <t>ジギョウ</t>
    </rPh>
    <rPh sb="5" eb="7">
      <t>ナイヨウ</t>
    </rPh>
    <rPh sb="8" eb="10">
      <t>ジッシ</t>
    </rPh>
    <rPh sb="11" eb="13">
      <t>カンリョウ</t>
    </rPh>
    <rPh sb="14" eb="16">
      <t>ジョウキョウ</t>
    </rPh>
    <phoneticPr fontId="1"/>
  </si>
  <si>
    <t>(3)成功したこととその要因</t>
    <phoneticPr fontId="1"/>
  </si>
  <si>
    <t>(4)失敗したこととその要因</t>
    <phoneticPr fontId="1"/>
  </si>
  <si>
    <t>(1)助成契約書記載の事業内容（予定）</t>
    <rPh sb="3" eb="8">
      <t>ケイヤク</t>
    </rPh>
    <rPh sb="8" eb="10">
      <t>キサイ</t>
    </rPh>
    <rPh sb="11" eb="15">
      <t>ジギョウ</t>
    </rPh>
    <rPh sb="16" eb="18">
      <t>ヨテイ</t>
    </rPh>
    <phoneticPr fontId="1"/>
  </si>
  <si>
    <t>(2)事業完了時の事業内容（実績）</t>
    <rPh sb="3" eb="5">
      <t>ジギョウ</t>
    </rPh>
    <rPh sb="5" eb="7">
      <t>カンリョウ</t>
    </rPh>
    <rPh sb="7" eb="8">
      <t>ドキ</t>
    </rPh>
    <rPh sb="9" eb="13">
      <t>ジギョウ</t>
    </rPh>
    <rPh sb="14" eb="16">
      <t>ジッセキ</t>
    </rPh>
    <phoneticPr fontId="1"/>
  </si>
  <si>
    <t>(1)助成契約書記載の目標</t>
    <phoneticPr fontId="1"/>
  </si>
  <si>
    <t>入力文字数</t>
    <rPh sb="0" eb="2">
      <t>ニュウリョク</t>
    </rPh>
    <rPh sb="2" eb="5">
      <t>モジスウ</t>
    </rPh>
    <phoneticPr fontId="1"/>
  </si>
  <si>
    <t>(1)助成契約書記載の成果物名称</t>
    <rPh sb="3" eb="8">
      <t>ケイヤク</t>
    </rPh>
    <rPh sb="8" eb="10">
      <t>キサイ</t>
    </rPh>
    <rPh sb="11" eb="14">
      <t>セイカブツ</t>
    </rPh>
    <rPh sb="14" eb="16">
      <t>メイショウ</t>
    </rPh>
    <phoneticPr fontId="1"/>
  </si>
  <si>
    <t>(2)事業完了時の成果物名称</t>
    <rPh sb="3" eb="5">
      <t>ジギョウ</t>
    </rPh>
    <rPh sb="5" eb="7">
      <t>カンリョウ</t>
    </rPh>
    <rPh sb="7" eb="8">
      <t>ドキ</t>
    </rPh>
    <rPh sb="9" eb="12">
      <t>セイカブツ</t>
    </rPh>
    <rPh sb="12" eb="14">
      <t>メイショウ</t>
    </rPh>
    <phoneticPr fontId="1"/>
  </si>
  <si>
    <t>：</t>
    <phoneticPr fontId="1"/>
  </si>
  <si>
    <t xml:space="preserve">2.契約時事業目標の達成状況： </t>
    <phoneticPr fontId="1"/>
  </si>
  <si>
    <t>3.事業実施によって得られた成果</t>
    <phoneticPr fontId="1"/>
  </si>
  <si>
    <t>(3)未作成となった要因</t>
    <rPh sb="3" eb="4">
      <t>ミ</t>
    </rPh>
    <rPh sb="4" eb="6">
      <t>サクセイ</t>
    </rPh>
    <phoneticPr fontId="1"/>
  </si>
  <si>
    <t>(5)事業内容詳細</t>
    <rPh sb="3" eb="5">
      <t>ジギョウ</t>
    </rPh>
    <rPh sb="5" eb="7">
      <t>ナイヨウ</t>
    </rPh>
    <rPh sb="7" eb="9">
      <t>ショウサイ</t>
    </rPh>
    <phoneticPr fontId="1"/>
  </si>
  <si>
    <t>5.事業成果物</t>
    <phoneticPr fontId="1"/>
  </si>
  <si>
    <t>助成事業完了報告書</t>
    <phoneticPr fontId="1"/>
  </si>
  <si>
    <t>4.活動を通じて明らかになった新たな課題と対応案</t>
    <phoneticPr fontId="1"/>
  </si>
  <si>
    <r>
      <rPr>
        <sz val="12"/>
        <color rgb="FFFF0000"/>
        <rFont val="ＭＳ Ｐゴシック"/>
        <family val="3"/>
        <charset val="128"/>
      </rPr>
      <t>事業完了後、事業成果が実現するまでにある程度の時間を要する場合、実現すると見込まれる事業成果は
「****年**月頃に*****が*****になっていると見込まれる」のかを記載して下さい。
複数年計画がある場合、複数年計画の 「****年**月頃に*****が*****になっていることを目指す」のかを、
最終目標（中長期目標）として記載して下さい。
施設や機器整備した場合、整備した数年後に見込まれる成果（例えば2年後、3年後）を設定し、
「****年**月頃に*****が*****になっていると見込まれる」かを、中長期目標として記載して下さい</t>
    </r>
    <r>
      <rPr>
        <sz val="12"/>
        <color theme="1"/>
        <rFont val="ＭＳ Ｐゴシック"/>
        <family val="3"/>
        <charset val="128"/>
      </rPr>
      <t xml:space="preserve">。
</t>
    </r>
    <phoneticPr fontId="1"/>
  </si>
  <si>
    <t>※700文字を越えたら</t>
    <rPh sb="4" eb="6">
      <t>モジ</t>
    </rPh>
    <rPh sb="7" eb="8">
      <t>コ</t>
    </rPh>
    <phoneticPr fontId="1"/>
  </si>
  <si>
    <t>文字数チェック欄に「700文字を越えています。700文字以内になるようご調整ください。」と表示され</t>
    <rPh sb="0" eb="3">
      <t>モジスウ</t>
    </rPh>
    <rPh sb="7" eb="8">
      <t>ラン</t>
    </rPh>
    <rPh sb="45" eb="47">
      <t>ヒョウジ</t>
    </rPh>
    <phoneticPr fontId="1"/>
  </si>
  <si>
    <r>
      <t>(2)目標の達成状況</t>
    </r>
    <r>
      <rPr>
        <b/>
        <sz val="12"/>
        <color theme="1"/>
        <rFont val="ＭＳ Ｐゴシック"/>
        <family val="3"/>
        <charset val="128"/>
      </rPr>
      <t>［700文字以内］</t>
    </r>
    <rPh sb="14" eb="16">
      <t>モジ</t>
    </rPh>
    <rPh sb="16" eb="18">
      <t>イナイ</t>
    </rPh>
    <phoneticPr fontId="1"/>
  </si>
  <si>
    <t>文字数チェック</t>
    <phoneticPr fontId="1"/>
  </si>
  <si>
    <t>■事業内容1</t>
    <rPh sb="1" eb="3">
      <t>ジギョウ</t>
    </rPh>
    <rPh sb="3" eb="5">
      <t>ナイヨウ</t>
    </rPh>
    <phoneticPr fontId="1"/>
  </si>
  <si>
    <t>■事業内容2</t>
    <rPh sb="1" eb="5">
      <t>ジギョウ</t>
    </rPh>
    <phoneticPr fontId="1"/>
  </si>
  <si>
    <t>■事業内容3</t>
    <rPh sb="1" eb="5">
      <t>ジギョウ</t>
    </rPh>
    <phoneticPr fontId="1"/>
  </si>
  <si>
    <t>■事業内容4</t>
    <rPh sb="1" eb="5">
      <t>ジギョウ</t>
    </rPh>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</si>
  <si>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t>
    <rPh sb="99" eb="101">
      <t>ジギョウ</t>
    </rPh>
    <rPh sb="101" eb="103">
      <t>ナイヨウ</t>
    </rPh>
    <rPh sb="117" eb="119">
      <t>ジギョウ</t>
    </rPh>
    <rPh sb="119" eb="121">
      <t>ナイヨウ</t>
    </rPh>
    <rPh sb="124" eb="126">
      <t>カンリョウ</t>
    </rPh>
    <rPh sb="126" eb="127">
      <t>ジ</t>
    </rPh>
    <rPh sb="128" eb="130">
      <t>ジッセキ</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</si>
  <si>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【記入例】
1.多職種による事例検討会
・参加者同士による連携事例数の増加 検討会開始前と比較し 30％増（参加者ヒアリングにて調査）
2. 地域交流イベントの実施
・参加者のうち新規参加家族数 10 家族以上
・一般参加者 参加者全体の 30％以上
・参加者の満足度 80％以上（参加者アンケートにて調査）
3. 家族向け小冊子の作成配布
・配布協力先：20ヶ所
・冊子による相談件数、イベント来場件数 50 件以上
</t>
    </r>
    <rPh sb="39" eb="41">
      <t>キニュウ</t>
    </rPh>
    <rPh sb="41" eb="42">
      <t>レイ</t>
    </rPh>
    <phoneticPr fontId="1"/>
  </si>
  <si>
    <r>
      <rPr>
        <sz val="12"/>
        <color rgb="FFFF0000"/>
        <rFont val="ＭＳ Ｐゴシック"/>
        <family val="3"/>
        <charset val="128"/>
      </rPr>
      <t xml:space="preserve">事業完了後の目標達成状況を700文字以内で明記してください。
※目標を複数設定している場合は、各目標ごとの達成状況を個別に記入してください。
</t>
    </r>
    <r>
      <rPr>
        <sz val="12"/>
        <color theme="1"/>
        <rFont val="ＭＳ Ｐゴシック"/>
        <family val="3"/>
        <charset val="128"/>
      </rPr>
      <t xml:space="preserve">
【記入例】
1の達成状況：参加者同士による連携事例数の増加 検討会開始前と比較し 45％増となった
2の達成状況：yyy　となった。
3の達成状況：zzz　であった。･･･</t>
    </r>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</si>
  <si>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【記入例】
・PR動画20本
・チラシ、ポスター
・報告書</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</si>
  <si>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【記入例】
・PR動画20本
・報告書
・うちわ　500本
・Tシャツ　500枚
・会報(冊子)　500部
・新聞掲載記事</t>
    </r>
    <rPh sb="0" eb="2">
      <t>ジッサイ</t>
    </rPh>
    <rPh sb="3" eb="5">
      <t>サクセイ</t>
    </rPh>
    <rPh sb="7" eb="10">
      <t>セイカブツ</t>
    </rPh>
    <rPh sb="11" eb="13">
      <t>メイショウ</t>
    </rPh>
    <rPh sb="14" eb="16">
      <t>キサイ</t>
    </rPh>
    <rPh sb="98" eb="99">
      <t>ホン</t>
    </rPh>
    <rPh sb="109" eb="110">
      <t>マイ</t>
    </rPh>
    <rPh sb="112" eb="114">
      <t>カイホウ</t>
    </rPh>
    <rPh sb="115" eb="117">
      <t>サッシ</t>
    </rPh>
    <rPh sb="122" eb="123">
      <t>ブ</t>
    </rPh>
    <rPh sb="125" eb="127">
      <t>シンブン</t>
    </rPh>
    <rPh sb="127" eb="129">
      <t>ケイサイ</t>
    </rPh>
    <rPh sb="129" eb="131">
      <t>キジ</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</si>
  <si>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【記入例】　SNSで広報活動を行ったため、チラシとポスターは作成しなかった。</t>
    </r>
    <rPh sb="0" eb="2">
      <t>ケイヤク</t>
    </rPh>
    <rPh sb="2" eb="3">
      <t>ジ</t>
    </rPh>
    <rPh sb="4" eb="6">
      <t>ジギョウ</t>
    </rPh>
    <rPh sb="6" eb="9">
      <t>セイカブツ</t>
    </rPh>
    <rPh sb="10" eb="12">
      <t>サクセイ</t>
    </rPh>
    <rPh sb="22" eb="24">
      <t>バアイ</t>
    </rPh>
    <rPh sb="25" eb="27">
      <t>リユウ</t>
    </rPh>
    <rPh sb="28" eb="30">
      <t>キサイ</t>
    </rPh>
    <rPh sb="48" eb="50">
      <t>コウホウ</t>
    </rPh>
    <rPh sb="50" eb="52">
      <t>カツドウ</t>
    </rPh>
    <rPh sb="53" eb="54">
      <t>オコナ</t>
    </rPh>
    <rPh sb="68" eb="70">
      <t>サクセイ</t>
    </rPh>
    <phoneticPr fontId="1"/>
  </si>
  <si>
    <t>【記入例】別添の事業報告書を参照</t>
    <rPh sb="5" eb="6">
      <t>ベツ</t>
    </rPh>
    <rPh sb="6" eb="7">
      <t>ゾ</t>
    </rPh>
    <rPh sb="8" eb="10">
      <t>ジギョウ</t>
    </rPh>
    <rPh sb="10" eb="12">
      <t>ホウコク</t>
    </rPh>
    <rPh sb="12" eb="13">
      <t>ショ</t>
    </rPh>
    <rPh sb="14" eb="16">
      <t>サンショウ</t>
    </rPh>
    <phoneticPr fontId="1"/>
  </si>
  <si>
    <t>【記入例】無し</t>
    <rPh sb="5" eb="6">
      <t>ナ</t>
    </rPh>
    <phoneticPr fontId="1"/>
  </si>
  <si>
    <t>【記入例】予定より50名多く動員できた。</t>
    <rPh sb="5" eb="7">
      <t>ヨテイ</t>
    </rPh>
    <rPh sb="11" eb="12">
      <t>メイ</t>
    </rPh>
    <rPh sb="12" eb="13">
      <t>オオ</t>
    </rPh>
    <rPh sb="14" eb="16">
      <t>ドウイン</t>
    </rPh>
    <phoneticPr fontId="1"/>
  </si>
  <si>
    <t xml:space="preserve">【記入例】
2. 地域交流イベントの実施
(1)時期：20xx年7月20日
(2)場所：東京都港区
(3)参加者：200 名（医療的ケア児、家族、ボランティア、一般参加者等）
(4)内容：関係団体の活動発表、地域企業の協賛によるワークショップ等
</t>
    <phoneticPr fontId="1"/>
  </si>
  <si>
    <t xml:space="preserve">【記入例】
2. 地域交流イベントの実施
(1)時期：2019年7月20日
(2)場所：東京都港区
(3)参加者：250 名（医療的ケア児、家族、ボランティア、一般参加者等）
(4)内容：関係団体の活動発表、地域企業の協賛によるワークショップ
</t>
    <phoneticPr fontId="1"/>
  </si>
  <si>
    <t xml:space="preserve">【記入例】
1．多職種による事例検討会
(1)時期：20xx年4月10日、11日、12日
(2)場所：東京都港区、渋谷区、台東区
(3)参加者：160 名（医療従事者、相談支援専門員、教育関係者）
(4)内容：事例報告、意見交換
</t>
    <rPh sb="39" eb="40">
      <t>ニチ</t>
    </rPh>
    <rPh sb="43" eb="44">
      <t>ニチ</t>
    </rPh>
    <rPh sb="57" eb="60">
      <t>シブヤク</t>
    </rPh>
    <rPh sb="61" eb="64">
      <t>タイトウク</t>
    </rPh>
    <phoneticPr fontId="1"/>
  </si>
  <si>
    <t xml:space="preserve">【記入例】
1．多職種による事例検討会
(1)時期：20xx年5月31日
(2)場所：東京都港区
(3)参加者：200 名（医療従事者、相談支援専門員、教育関係者）
(4)内容：事例報告、意見交換
</t>
    <phoneticPr fontId="1"/>
  </si>
  <si>
    <r>
      <rPr>
        <sz val="12"/>
        <color rgb="FFFF0000"/>
        <rFont val="ＭＳ Ｐゴシック"/>
        <family val="3"/>
        <charset val="128"/>
      </rPr>
      <t xml:space="preserve">事業を実施し成功したことと、その理由を記載してください。
</t>
    </r>
    <r>
      <rPr>
        <sz val="12"/>
        <color theme="1"/>
        <rFont val="ＭＳ Ｐゴシック"/>
        <family val="3"/>
        <charset val="128"/>
      </rPr>
      <t>【記入例】検討会の実施により○○○○○について広く周知することができた。</t>
    </r>
    <rPh sb="6" eb="8">
      <t>セイコウ</t>
    </rPh>
    <rPh sb="16" eb="18">
      <t>リユウ</t>
    </rPh>
    <rPh sb="19" eb="21">
      <t>キサイ</t>
    </rPh>
    <rPh sb="38" eb="40">
      <t>ジッシ</t>
    </rPh>
    <rPh sb="52" eb="53">
      <t>ヒロ</t>
    </rPh>
    <rPh sb="54" eb="56">
      <t>シュウチ</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</si>
  <si>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【記入例】3ヵ所(3回)行う計画だったが、会場を確保できず1カ所(1回)のみの開催となった。</t>
    </r>
    <rPh sb="0" eb="2">
      <t>ケイヤク</t>
    </rPh>
    <rPh sb="2" eb="3">
      <t>ジ</t>
    </rPh>
    <rPh sb="4" eb="6">
      <t>ヨテイ</t>
    </rPh>
    <rPh sb="12" eb="14">
      <t>ジギョウ</t>
    </rPh>
    <rPh sb="15" eb="17">
      <t>ジッシ</t>
    </rPh>
    <rPh sb="23" eb="25">
      <t>バアイ</t>
    </rPh>
    <rPh sb="27" eb="29">
      <t>ジッシ</t>
    </rPh>
    <rPh sb="35" eb="37">
      <t>リユウ</t>
    </rPh>
    <rPh sb="38" eb="40">
      <t>キサイ</t>
    </rPh>
    <rPh sb="55" eb="56">
      <t>ショ</t>
    </rPh>
    <rPh sb="58" eb="59">
      <t>カイ</t>
    </rPh>
    <rPh sb="60" eb="61">
      <t>オコナ</t>
    </rPh>
    <rPh sb="62" eb="64">
      <t>ケイカク</t>
    </rPh>
    <rPh sb="69" eb="71">
      <t>カイジョウ</t>
    </rPh>
    <rPh sb="72" eb="74">
      <t>カクホ</t>
    </rPh>
    <rPh sb="79" eb="80">
      <t>ショ</t>
    </rPh>
    <rPh sb="82" eb="83">
      <t>カイ</t>
    </rPh>
    <rPh sb="87" eb="89">
      <t>カイサイ</t>
    </rPh>
    <phoneticPr fontId="1"/>
  </si>
  <si>
    <r>
      <t xml:space="preserve">上記「(2)事業完了時の事業内容（実績）」の詳細について、ご記載ください。別途報告書を作成されている場合は、それを添付いただければ省略可能です。
</t>
    </r>
    <r>
      <rPr>
        <sz val="12"/>
        <color theme="1"/>
        <rFont val="ＭＳ Ｐゴシック"/>
        <family val="3"/>
        <charset val="128"/>
      </rPr>
      <t>【記入例】別添の事業報告書を参照</t>
    </r>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</si>
  <si>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t>入力のセルが赤色になるようにしています。</t>
    <rPh sb="0" eb="2">
      <t>ニュウリョク</t>
    </rPh>
    <rPh sb="6" eb="7">
      <t>アカ</t>
    </rPh>
    <rPh sb="7" eb="8">
      <t>イロ</t>
    </rPh>
    <phoneticPr fontId="1"/>
  </si>
  <si>
    <t>(4)成果物を登録したウェブサイトのURL</t>
    <rPh sb="3" eb="6">
      <t>セイカブツ</t>
    </rPh>
    <rPh sb="7" eb="9">
      <t>トウロク</t>
    </rPh>
    <phoneticPr fontId="1"/>
  </si>
  <si>
    <t>（　　　　年　　月　　日から　　　　年　　月　　日まで）</t>
    <phoneticPr fontId="1"/>
  </si>
  <si>
    <t>団体名：</t>
    <rPh sb="0" eb="2">
      <t>ダンタイ</t>
    </rPh>
    <rPh sb="2" eb="3">
      <t>メイ</t>
    </rPh>
    <phoneticPr fontId="1"/>
  </si>
  <si>
    <t>事業名：</t>
    <rPh sb="0" eb="2">
      <t>ジギョウ</t>
    </rPh>
    <rPh sb="2" eb="3">
      <t>メイ</t>
    </rPh>
    <phoneticPr fontId="1"/>
  </si>
  <si>
    <t>（収入の部）</t>
    <phoneticPr fontId="1"/>
  </si>
  <si>
    <t>（単位：円）</t>
    <phoneticPr fontId="1"/>
  </si>
  <si>
    <t>費目</t>
    <rPh sb="0" eb="2">
      <t>ヒモク</t>
    </rPh>
    <phoneticPr fontId="1"/>
  </si>
  <si>
    <t>予算額 (A)</t>
    <phoneticPr fontId="1"/>
  </si>
  <si>
    <t>決算額 (B)</t>
    <phoneticPr fontId="1"/>
  </si>
  <si>
    <t>受入済額 (C)</t>
    <phoneticPr fontId="1"/>
  </si>
  <si>
    <t>未収額</t>
    <rPh sb="0" eb="2">
      <t>ミシュウ</t>
    </rPh>
    <rPh sb="2" eb="3">
      <t>ガク</t>
    </rPh>
    <phoneticPr fontId="1"/>
  </si>
  <si>
    <t>助成金返還見込額</t>
    <phoneticPr fontId="1"/>
  </si>
  <si>
    <r>
      <t>自動計算(</t>
    </r>
    <r>
      <rPr>
        <sz val="11"/>
        <color theme="1"/>
        <rFont val="メイリオ"/>
        <family val="3"/>
        <charset val="128"/>
      </rPr>
      <t>A</t>
    </r>
    <r>
      <rPr>
        <sz val="11"/>
        <color theme="1"/>
        <rFont val="メイリオ"/>
        <family val="3"/>
        <charset val="128"/>
      </rPr>
      <t>-C)</t>
    </r>
    <rPh sb="0" eb="2">
      <t>ジドウ</t>
    </rPh>
    <rPh sb="2" eb="4">
      <t>ケイサン</t>
    </rPh>
    <phoneticPr fontId="1"/>
  </si>
  <si>
    <r>
      <t>自動計算(</t>
    </r>
    <r>
      <rPr>
        <sz val="11"/>
        <color theme="1"/>
        <rFont val="メイリオ"/>
        <family val="3"/>
        <charset val="128"/>
      </rPr>
      <t>A</t>
    </r>
    <r>
      <rPr>
        <sz val="11"/>
        <color theme="1"/>
        <rFont val="メイリオ"/>
        <family val="3"/>
        <charset val="128"/>
      </rPr>
      <t>–B)</t>
    </r>
    <phoneticPr fontId="1"/>
  </si>
  <si>
    <t>①日本財団助成金収入</t>
    <phoneticPr fontId="1"/>
  </si>
  <si>
    <t>②自己負担</t>
    <phoneticPr fontId="1"/>
  </si>
  <si>
    <t>③収入合計</t>
    <phoneticPr fontId="1"/>
  </si>
  <si>
    <t>（支出の部）</t>
    <phoneticPr fontId="1"/>
  </si>
  <si>
    <t>（単位：円）</t>
  </si>
  <si>
    <t>日本財団承認済の予算額 (x)</t>
    <rPh sb="0" eb="2">
      <t>ニホン</t>
    </rPh>
    <rPh sb="2" eb="4">
      <t>ザイダン</t>
    </rPh>
    <rPh sb="4" eb="6">
      <t>ショウニン</t>
    </rPh>
    <rPh sb="6" eb="7">
      <t>ズ</t>
    </rPh>
    <phoneticPr fontId="1"/>
  </si>
  <si>
    <t>決算額 (y)</t>
    <phoneticPr fontId="1"/>
  </si>
  <si>
    <t>支出済額 (z)</t>
    <phoneticPr fontId="1"/>
  </si>
  <si>
    <t>未払額</t>
    <phoneticPr fontId="1"/>
  </si>
  <si>
    <t>補足説明、備考</t>
    <rPh sb="0" eb="2">
      <t>ホソク</t>
    </rPh>
    <rPh sb="2" eb="4">
      <t>セツメイ</t>
    </rPh>
    <rPh sb="5" eb="7">
      <t>ビコウ</t>
    </rPh>
    <phoneticPr fontId="1"/>
  </si>
  <si>
    <t>自動計算(y-z)</t>
    <phoneticPr fontId="1"/>
  </si>
  <si>
    <t>支出合計(端数調整前)</t>
    <rPh sb="0" eb="2">
      <t>シシュツ</t>
    </rPh>
    <rPh sb="2" eb="4">
      <t>ゴウケイ</t>
    </rPh>
    <rPh sb="5" eb="7">
      <t>ハスウ</t>
    </rPh>
    <rPh sb="7" eb="9">
      <t>チョウセイ</t>
    </rPh>
    <rPh sb="9" eb="10">
      <t>マエ</t>
    </rPh>
    <phoneticPr fontId="1"/>
  </si>
  <si>
    <t>端数調整欄</t>
    <rPh sb="0" eb="2">
      <t>ハスウ</t>
    </rPh>
    <rPh sb="2" eb="4">
      <t>チョウセイ</t>
    </rPh>
    <rPh sb="4" eb="5">
      <t>ラン</t>
    </rPh>
    <phoneticPr fontId="1"/>
  </si>
  <si>
    <t>④支出合計(端数調整後)</t>
    <rPh sb="10" eb="11">
      <t>アト</t>
    </rPh>
    <phoneticPr fontId="1"/>
  </si>
  <si>
    <t>※助成金・負担金額の確定は監査終了後、当財団よりご連絡いたします。</t>
    <phoneticPr fontId="1"/>
  </si>
  <si>
    <t>※予算額に対し、決算額が下回った場合、助成金の返還が生じます。</t>
  </si>
  <si>
    <t>【返還見込額の発生有無】</t>
    <rPh sb="1" eb="3">
      <t>ヘンカン</t>
    </rPh>
    <rPh sb="3" eb="5">
      <t>ミコ</t>
    </rPh>
    <rPh sb="5" eb="6">
      <t>ガク</t>
    </rPh>
    <rPh sb="7" eb="9">
      <t>ハッセイ</t>
    </rPh>
    <rPh sb="9" eb="11">
      <t>ウム</t>
    </rPh>
    <phoneticPr fontId="1"/>
  </si>
  <si>
    <t>返還見込額の発生</t>
    <rPh sb="0" eb="2">
      <t>ヘンカン</t>
    </rPh>
    <rPh sb="2" eb="4">
      <t>ミコミ</t>
    </rPh>
    <rPh sb="4" eb="5">
      <t>ガク</t>
    </rPh>
    <rPh sb="6" eb="8">
      <t>ハッセイ</t>
    </rPh>
    <phoneticPr fontId="1"/>
  </si>
  <si>
    <t>※「有り」の場合は予算額に対し決算額が下回っているため、返還金が発生する可能性があります。</t>
    <rPh sb="2" eb="3">
      <t>ア</t>
    </rPh>
    <rPh sb="6" eb="8">
      <t>バアイ</t>
    </rPh>
    <rPh sb="28" eb="31">
      <t>ヘンカンキン</t>
    </rPh>
    <rPh sb="32" eb="34">
      <t>ハッセイ</t>
    </rPh>
    <rPh sb="36" eb="39">
      <t>カノウセイ</t>
    </rPh>
    <phoneticPr fontId="1"/>
  </si>
  <si>
    <t>「返還見込額算出シート」で返還金をご確認ください。</t>
    <rPh sb="18" eb="20">
      <t>カクニン</t>
    </rPh>
    <phoneticPr fontId="1"/>
  </si>
  <si>
    <t>【一致確認】</t>
    <rPh sb="1" eb="3">
      <t>イッチ</t>
    </rPh>
    <rPh sb="3" eb="5">
      <t>カクニン</t>
    </rPh>
    <phoneticPr fontId="1"/>
  </si>
  <si>
    <t>※NGが出た際は、入力が間違っているかもしれませんので該当項目を再確認してください。</t>
    <rPh sb="27" eb="29">
      <t>ガイトウ</t>
    </rPh>
    <rPh sb="29" eb="31">
      <t>コウモク</t>
    </rPh>
    <rPh sb="32" eb="35">
      <t>サイカクニン</t>
    </rPh>
    <phoneticPr fontId="1"/>
  </si>
  <si>
    <t>予算額(A)③収入合計＝
予算額 (x)④支出合計</t>
    <phoneticPr fontId="1"/>
  </si>
  <si>
    <t>決算額 (B)③収入合計＝
決算額 (y)④支出合計</t>
    <rPh sb="0" eb="2">
      <t>ケッサン</t>
    </rPh>
    <rPh sb="2" eb="3">
      <t>ガク</t>
    </rPh>
    <phoneticPr fontId="1"/>
  </si>
  <si>
    <t>返還見込額算出シート</t>
    <phoneticPr fontId="1"/>
  </si>
  <si>
    <t>【返還金見込額の算出方法】</t>
    <phoneticPr fontId="1"/>
  </si>
  <si>
    <t>■下記【補助率（％）】の欄へ、契約書を確認のうえ、％を入力してください</t>
    <rPh sb="12" eb="13">
      <t>ラン</t>
    </rPh>
    <rPh sb="15" eb="17">
      <t>ケイヤク</t>
    </rPh>
    <rPh sb="17" eb="18">
      <t>ショ</t>
    </rPh>
    <rPh sb="19" eb="21">
      <t>カクニン</t>
    </rPh>
    <phoneticPr fontId="1"/>
  </si>
  <si>
    <t>決算額(B)の
③収入合計</t>
    <rPh sb="9" eb="11">
      <t>シュウニュウ</t>
    </rPh>
    <rPh sb="11" eb="13">
      <t>ゴウケイ</t>
    </rPh>
    <phoneticPr fontId="1"/>
  </si>
  <si>
    <t>補助率（％）</t>
    <rPh sb="0" eb="3">
      <t>ホジョリツ</t>
    </rPh>
    <phoneticPr fontId="1"/>
  </si>
  <si>
    <t>助成限度額（1,000円未満切捨て）</t>
    <rPh sb="0" eb="2">
      <t>ジョセイ</t>
    </rPh>
    <rPh sb="2" eb="4">
      <t>ゲンド</t>
    </rPh>
    <rPh sb="4" eb="5">
      <t>ガク</t>
    </rPh>
    <phoneticPr fontId="1"/>
  </si>
  <si>
    <t>予算額 (A)の
①日本財団助成金収入</t>
    <phoneticPr fontId="1"/>
  </si>
  <si>
    <t>返還見込み額</t>
    <rPh sb="0" eb="2">
      <t>ヘンカン</t>
    </rPh>
    <rPh sb="2" eb="4">
      <t>ミコ</t>
    </rPh>
    <rPh sb="5" eb="6">
      <t>ガク</t>
    </rPh>
    <phoneticPr fontId="1"/>
  </si>
  <si>
    <t>（　　　　年　　月 　 日から　　　　年　　月　　日まで）</t>
    <phoneticPr fontId="1"/>
  </si>
  <si>
    <t>決算額 (B)</t>
  </si>
  <si>
    <t>未払額</t>
  </si>
  <si>
    <t>諸謝金支出</t>
  </si>
  <si>
    <t>旅費、交通費支出</t>
  </si>
  <si>
    <t>印刷製本費支出</t>
  </si>
  <si>
    <t>通信運搬費支出</t>
  </si>
  <si>
    <t>会議費支出</t>
  </si>
  <si>
    <t>④支出合計</t>
    <phoneticPr fontId="1"/>
  </si>
  <si>
    <t>※助成金・負担金額の確定は監査終了後、当財団よりご連絡いたします。</t>
  </si>
  <si>
    <t>事例研究会の開催数減少のため</t>
    <rPh sb="0" eb="2">
      <t>ジレイ</t>
    </rPh>
    <rPh sb="2" eb="5">
      <t>ケンキュウカイ</t>
    </rPh>
    <rPh sb="6" eb="8">
      <t>カイサイ</t>
    </rPh>
    <rPh sb="8" eb="9">
      <t>スウ</t>
    </rPh>
    <rPh sb="9" eb="11">
      <t>ゲンショウ</t>
    </rPh>
    <phoneticPr fontId="1"/>
  </si>
  <si>
    <t>2,802,700円×80%＝2,242,160円</t>
    <phoneticPr fontId="1"/>
  </si>
  <si>
    <t>→ 2,242,000円（千円未満切捨て）・・・・・・・助成金額</t>
    <phoneticPr fontId="1"/>
  </si>
  <si>
    <t>2,802,700円－2,242,000円＝　560,700円・・・・・・・・・・・・自己負担金額</t>
    <phoneticPr fontId="1"/>
  </si>
  <si>
    <t>収支計算書</t>
    <rPh sb="2" eb="5">
      <t>ケイサンショ</t>
    </rPh>
    <phoneticPr fontId="1"/>
  </si>
  <si>
    <t>※協力援助事業は対象外</t>
    <rPh sb="1" eb="3">
      <t>キョウリョク</t>
    </rPh>
    <rPh sb="3" eb="5">
      <t>エンジョ</t>
    </rPh>
    <rPh sb="5" eb="7">
      <t>ジギョウ</t>
    </rPh>
    <rPh sb="8" eb="11">
      <t>タイショウガイ</t>
    </rPh>
    <phoneticPr fontId="1"/>
  </si>
  <si>
    <r>
      <t xml:space="preserve">収支計算書 </t>
    </r>
    <r>
      <rPr>
        <b/>
        <sz val="12"/>
        <color rgb="FFFF0000"/>
        <rFont val="メイリオ"/>
        <family val="3"/>
        <charset val="128"/>
      </rPr>
      <t>（返還見込み無し）</t>
    </r>
    <rPh sb="7" eb="9">
      <t>ヘンカン</t>
    </rPh>
    <rPh sb="9" eb="11">
      <t>ミコ</t>
    </rPh>
    <rPh sb="12" eb="13">
      <t>ム</t>
    </rPh>
    <phoneticPr fontId="1"/>
  </si>
  <si>
    <r>
      <t xml:space="preserve">収支計算書 </t>
    </r>
    <r>
      <rPr>
        <b/>
        <sz val="12"/>
        <color rgb="FFFF0000"/>
        <rFont val="メイリオ"/>
        <family val="3"/>
        <charset val="128"/>
      </rPr>
      <t>（返還見込み有り）</t>
    </r>
    <rPh sb="7" eb="11">
      <t>ヘンカンミコ</t>
    </rPh>
    <rPh sb="12" eb="13">
      <t>ユウ</t>
    </rPh>
    <phoneticPr fontId="1"/>
  </si>
  <si>
    <r>
      <rPr>
        <sz val="12"/>
        <color rgb="FF00B0F0"/>
        <rFont val="ＭＳ Ｐゴシック"/>
        <family val="3"/>
        <charset val="128"/>
      </rPr>
      <t>成果物の登録方法については、こちらをご確認ください→https://www.nippon-foundation.or.jp/app/uploads/2019/03/gra_gui_01-1.pdf　（なお、事情により、公開が困難な成果物に関しては、表紙のアップロードをお願いいたします。）（BPR変更後、変更）</t>
    </r>
    <r>
      <rPr>
        <sz val="12"/>
        <color rgb="FFFF0000"/>
        <rFont val="ＭＳ Ｐゴシック"/>
        <family val="3"/>
        <charset val="128"/>
      </rPr>
      <t xml:space="preserve">
上記で登録したURLをご記載ください。
</t>
    </r>
    <r>
      <rPr>
        <sz val="12"/>
        <rFont val="ＭＳ Ｐゴシック"/>
        <family val="3"/>
        <charset val="128"/>
      </rPr>
      <t xml:space="preserve">【記入例】http://fields.canpan.info/report/detail/99999
</t>
    </r>
    <rPh sb="0" eb="2">
      <t>サイレイ</t>
    </rPh>
    <phoneticPr fontId="1"/>
  </si>
  <si>
    <t xml:space="preserve">
</t>
    <phoneticPr fontId="1"/>
  </si>
  <si>
    <t xml:space="preserve">事業を実施し成功したことと、その理由を記載してください。
</t>
    <rPh sb="6" eb="8">
      <t>セイコウ</t>
    </rPh>
    <rPh sb="16" eb="18">
      <t>リユウ</t>
    </rPh>
    <rPh sb="19" eb="21">
      <t>キサイ</t>
    </rPh>
    <phoneticPr fontId="1"/>
  </si>
  <si>
    <r>
      <rPr>
        <sz val="12"/>
        <color rgb="FFFF0000"/>
        <rFont val="ＭＳ Ｐゴシック"/>
        <family val="3"/>
        <charset val="128"/>
      </rPr>
      <t>契約時に予定したとおりに事業を実施できなかった場合は、実施できなかった理由を記載してください。</t>
    </r>
    <r>
      <rPr>
        <sz val="12"/>
        <color theme="1"/>
        <rFont val="ＭＳ Ｐゴシック"/>
        <family val="3"/>
        <charset val="128"/>
      </rPr>
      <t xml:space="preserve">
</t>
    </r>
    <rPh sb="0" eb="2">
      <t>ケイヤク</t>
    </rPh>
    <rPh sb="2" eb="3">
      <t>ジ</t>
    </rPh>
    <rPh sb="4" eb="6">
      <t>ヨテイ</t>
    </rPh>
    <rPh sb="12" eb="14">
      <t>ジギョウ</t>
    </rPh>
    <rPh sb="15" eb="17">
      <t>ジッシ</t>
    </rPh>
    <rPh sb="23" eb="25">
      <t>バアイ</t>
    </rPh>
    <rPh sb="27" eb="29">
      <t>ジッシ</t>
    </rPh>
    <rPh sb="35" eb="37">
      <t>リユウ</t>
    </rPh>
    <rPh sb="38" eb="40">
      <t>キサイ</t>
    </rPh>
    <phoneticPr fontId="1"/>
  </si>
  <si>
    <t xml:space="preserve">上記「(2)事業完了時の事業内容（実績）」の詳細について、ご記載ください。別途報告書を作成されている場合は、それを添付いただければ省略可能です。
</t>
    <rPh sb="0" eb="2">
      <t>ジョウキ</t>
    </rPh>
    <rPh sb="22" eb="24">
      <t>ショウサイ</t>
    </rPh>
    <rPh sb="30" eb="32">
      <t>キサイ</t>
    </rPh>
    <rPh sb="37" eb="39">
      <t>ベット</t>
    </rPh>
    <rPh sb="39" eb="42">
      <t>ホウコクショ</t>
    </rPh>
    <rPh sb="43" eb="45">
      <t>サクセイ</t>
    </rPh>
    <rPh sb="50" eb="52">
      <t>バアイ</t>
    </rPh>
    <rPh sb="57" eb="59">
      <t>テンプ</t>
    </rPh>
    <rPh sb="65" eb="67">
      <t>ショウリャク</t>
    </rPh>
    <rPh sb="67" eb="69">
      <t>カノウ</t>
    </rPh>
    <phoneticPr fontId="1"/>
  </si>
  <si>
    <r>
      <rPr>
        <sz val="12"/>
        <color rgb="FFFF0000"/>
        <rFont val="ＭＳ Ｐゴシック"/>
        <family val="3"/>
        <charset val="128"/>
      </rPr>
      <t>助成契約書と一緒に綴じている「事業計画」の目標欄の内容を転記してください。</t>
    </r>
    <r>
      <rPr>
        <sz val="12"/>
        <color theme="1"/>
        <rFont val="ＭＳ Ｐゴシック"/>
        <family val="3"/>
        <charset val="128"/>
      </rPr>
      <t xml:space="preserve">
</t>
    </r>
    <phoneticPr fontId="1"/>
  </si>
  <si>
    <t xml:space="preserve">事業完了後の目標達成状況を700文字以内で明記してください。
※目標を複数設定している場合は、各目標ごとの達成状況を個別に記入してください。
</t>
    <phoneticPr fontId="1"/>
  </si>
  <si>
    <r>
      <rPr>
        <sz val="12"/>
        <color rgb="FFFF0000"/>
        <rFont val="ＭＳ Ｐゴシック"/>
        <family val="3"/>
        <charset val="128"/>
      </rPr>
      <t>助成契約書記載の成果物名称を転記してください。</t>
    </r>
    <r>
      <rPr>
        <sz val="12"/>
        <color theme="1"/>
        <rFont val="ＭＳ Ｐゴシック"/>
        <family val="3"/>
        <charset val="128"/>
      </rPr>
      <t xml:space="preserve">
</t>
    </r>
    <rPh sb="14" eb="16">
      <t>テンキ</t>
    </rPh>
    <phoneticPr fontId="1"/>
  </si>
  <si>
    <r>
      <rPr>
        <sz val="12"/>
        <color rgb="FFFF0000"/>
        <rFont val="ＭＳ Ｐゴシック"/>
        <family val="3"/>
        <charset val="128"/>
      </rPr>
      <t xml:space="preserve">実際に作成した成果物の名称を記載してください。
</t>
    </r>
    <r>
      <rPr>
        <u/>
        <sz val="12"/>
        <color rgb="FFFF0000"/>
        <rFont val="ＭＳ Ｐゴシック"/>
        <family val="3"/>
        <charset val="128"/>
      </rPr>
      <t>※チラシ、ポスター等の印刷物については
作成枚数を追記いただけますようお願いいたします。</t>
    </r>
    <r>
      <rPr>
        <sz val="12"/>
        <color theme="1"/>
        <rFont val="ＭＳ Ｐゴシック"/>
        <family val="3"/>
        <charset val="128"/>
      </rPr>
      <t xml:space="preserve">
</t>
    </r>
    <rPh sb="0" eb="2">
      <t>ジッサイ</t>
    </rPh>
    <rPh sb="3" eb="5">
      <t>サクセイ</t>
    </rPh>
    <rPh sb="7" eb="10">
      <t>セイカブツ</t>
    </rPh>
    <rPh sb="11" eb="13">
      <t>メイショウ</t>
    </rPh>
    <rPh sb="14" eb="16">
      <t>キサイ</t>
    </rPh>
    <phoneticPr fontId="1"/>
  </si>
  <si>
    <r>
      <rPr>
        <sz val="12"/>
        <color rgb="FF00B0F0"/>
        <rFont val="ＭＳ Ｐゴシック"/>
        <family val="3"/>
        <charset val="128"/>
      </rPr>
      <t>成果物の登録方法については、こちらをご確認ください→ https://www.nippon-foundation.or.jp/app/uploads/2019/03/gra_gui_01-1.pdf　（なお、事情により、公開が困難な成果物に関しては、表紙のアップロードをお願いいたします。）</t>
    </r>
    <r>
      <rPr>
        <sz val="12"/>
        <color rgb="FFFF0000"/>
        <rFont val="ＭＳ Ｐゴシック"/>
        <family val="3"/>
        <charset val="128"/>
      </rPr>
      <t xml:space="preserve">
上記で登録したURLをご記載ください。
</t>
    </r>
    <r>
      <rPr>
        <sz val="12"/>
        <rFont val="ＭＳ Ｐゴシック"/>
        <family val="3"/>
        <charset val="128"/>
      </rPr>
      <t xml:space="preserve">
</t>
    </r>
    <rPh sb="0" eb="2">
      <t>サイレイ</t>
    </rPh>
    <phoneticPr fontId="1"/>
  </si>
  <si>
    <r>
      <rPr>
        <sz val="12"/>
        <color rgb="FFFF0000"/>
        <rFont val="ＭＳ Ｐゴシック"/>
        <family val="3"/>
        <charset val="128"/>
      </rPr>
      <t>契約時の事業成果物で作成していないものがある場合は理由を記載してください。</t>
    </r>
    <r>
      <rPr>
        <sz val="12"/>
        <color theme="1"/>
        <rFont val="ＭＳ Ｐゴシック"/>
        <family val="3"/>
        <charset val="128"/>
      </rPr>
      <t xml:space="preserve">
</t>
    </r>
    <rPh sb="0" eb="2">
      <t>ケイヤク</t>
    </rPh>
    <rPh sb="2" eb="3">
      <t>ジ</t>
    </rPh>
    <rPh sb="4" eb="6">
      <t>ジギョウ</t>
    </rPh>
    <rPh sb="6" eb="9">
      <t>セイカブツ</t>
    </rPh>
    <rPh sb="10" eb="12">
      <t>サクセイ</t>
    </rPh>
    <rPh sb="22" eb="24">
      <t>バアイ</t>
    </rPh>
    <rPh sb="25" eb="27">
      <t>リユウ</t>
    </rPh>
    <rPh sb="28" eb="30">
      <t>キサイ</t>
    </rPh>
    <phoneticPr fontId="1"/>
  </si>
  <si>
    <t>完了報告書</t>
    <phoneticPr fontId="1"/>
  </si>
  <si>
    <t>助成契約書記載の事業内容（予定）と、事業完了時の事業内容（実績）を対照可能とするため、助成契約書と一緒に綴じている「事業計画」の事業内容欄を転記した上、体裁を変えずに結果を記入してください。
なお、事業内容を複数設定している場合は、各事業内容ごとの完了時の実績を個別に記入してください。事業内容が４つ以上ある場合は、一つの事業内容ボックスに複数ご記載頂いて構いません。</t>
    <rPh sb="99" eb="101">
      <t>ジギョウ</t>
    </rPh>
    <rPh sb="101" eb="103">
      <t>ナイヨウ</t>
    </rPh>
    <rPh sb="117" eb="119">
      <t>ジギョウ</t>
    </rPh>
    <rPh sb="119" eb="121">
      <t>ナイヨウ</t>
    </rPh>
    <rPh sb="124" eb="126">
      <t>カンリョウ</t>
    </rPh>
    <rPh sb="126" eb="127">
      <t>ジ</t>
    </rPh>
    <rPh sb="128" eb="130">
      <t>ジッセキ</t>
    </rPh>
    <rPh sb="143" eb="147">
      <t>ジギョウナイヨウ</t>
    </rPh>
    <rPh sb="150" eb="152">
      <t>イジョウ</t>
    </rPh>
    <rPh sb="154" eb="156">
      <t>バアイ</t>
    </rPh>
    <rPh sb="158" eb="159">
      <t>ヒト</t>
    </rPh>
    <rPh sb="161" eb="163">
      <t>ジギョウ</t>
    </rPh>
    <rPh sb="163" eb="165">
      <t>ナイヨウ</t>
    </rPh>
    <rPh sb="170" eb="172">
      <t>フクスウ</t>
    </rPh>
    <rPh sb="173" eb="175">
      <t>キサイ</t>
    </rPh>
    <rPh sb="175" eb="176">
      <t>イタダ</t>
    </rPh>
    <rPh sb="178" eb="179">
      <t>カマ</t>
    </rPh>
    <phoneticPr fontId="1"/>
  </si>
  <si>
    <t>例：助成契約時予算額の支出合計（事業費総額）が3,000,000円、決算額の支出合計（事業費総額）が2,802,700円、契約補助率が80%だった場合</t>
    <rPh sb="2" eb="4">
      <t>ジョセイ</t>
    </rPh>
    <rPh sb="4" eb="7">
      <t>ケイヤクジ</t>
    </rPh>
    <rPh sb="7" eb="10">
      <t>ヨサンガク</t>
    </rPh>
    <rPh sb="11" eb="15">
      <t>シシュツゴウケイ</t>
    </rPh>
    <rPh sb="16" eb="21">
      <t>ジギョウヒソウガク</t>
    </rPh>
    <rPh sb="32" eb="33">
      <t>エン</t>
    </rPh>
    <phoneticPr fontId="1"/>
  </si>
  <si>
    <t>受入済額(C)③収入合計-助成金返還見込額＝
支出済額(z)+未払額④支出合計</t>
    <rPh sb="0" eb="2">
      <t>ウケイレ</t>
    </rPh>
    <rPh sb="2" eb="3">
      <t>スミ</t>
    </rPh>
    <rPh sb="3" eb="4">
      <t>ガク</t>
    </rPh>
    <rPh sb="8" eb="10">
      <t>シュウニュウ</t>
    </rPh>
    <rPh sb="10" eb="12">
      <t>ゴウケイ</t>
    </rPh>
    <rPh sb="13" eb="15">
      <t>ジョセイ</t>
    </rPh>
    <rPh sb="15" eb="16">
      <t>キン</t>
    </rPh>
    <rPh sb="16" eb="18">
      <t>ヘンカン</t>
    </rPh>
    <rPh sb="18" eb="20">
      <t>ミコミ</t>
    </rPh>
    <rPh sb="20" eb="21">
      <t>ガク</t>
    </rPh>
    <rPh sb="23" eb="25">
      <t>シシュツ</t>
    </rPh>
    <rPh sb="25" eb="26">
      <t>ズ</t>
    </rPh>
    <rPh sb="26" eb="27">
      <t>ガク</t>
    </rPh>
    <phoneticPr fontId="1"/>
  </si>
  <si>
    <t>円</t>
    <rPh sb="0" eb="1">
      <t>エン</t>
    </rPh>
    <phoneticPr fontId="1"/>
  </si>
  <si>
    <t>事業費総額</t>
    <rPh sb="0" eb="3">
      <t>ジギョウヒ</t>
    </rPh>
    <rPh sb="3" eb="5">
      <t>ソウガク</t>
    </rPh>
    <phoneticPr fontId="1"/>
  </si>
  <si>
    <t>自己負担額</t>
    <rPh sb="0" eb="2">
      <t>ジコ</t>
    </rPh>
    <rPh sb="2" eb="4">
      <t>フタン</t>
    </rPh>
    <rPh sb="4" eb="5">
      <t>ガク</t>
    </rPh>
    <phoneticPr fontId="1"/>
  </si>
  <si>
    <t>助成金額</t>
    <rPh sb="0" eb="2">
      <t>ジョセイ</t>
    </rPh>
    <rPh sb="2" eb="4">
      <t>キンガク</t>
    </rPh>
    <phoneticPr fontId="1"/>
  </si>
  <si>
    <t>■契約時</t>
    <rPh sb="1" eb="3">
      <t>ケイヤク</t>
    </rPh>
    <rPh sb="3" eb="4">
      <t>ジ</t>
    </rPh>
    <phoneticPr fontId="1"/>
  </si>
  <si>
    <t>■事業完了時</t>
    <rPh sb="1" eb="3">
      <t>ジギョウ</t>
    </rPh>
    <rPh sb="3" eb="5">
      <t>カンリョウ</t>
    </rPh>
    <rPh sb="5" eb="6">
      <t>ジ</t>
    </rPh>
    <phoneticPr fontId="1"/>
  </si>
  <si>
    <r>
      <t>　　</t>
    </r>
    <r>
      <rPr>
        <sz val="12"/>
        <color theme="0" tint="-0.249977111117893"/>
        <rFont val="ＭＳ Ｐゴシック"/>
        <family val="3"/>
        <charset val="128"/>
      </rPr>
      <t>■</t>
    </r>
    <r>
      <rPr>
        <sz val="12"/>
        <rFont val="ＭＳ Ｐゴシック"/>
        <family val="3"/>
        <charset val="128"/>
      </rPr>
      <t>箇所は【フォーム】収支計算書より自動転記</t>
    </r>
    <rPh sb="3" eb="5">
      <t>カショ</t>
    </rPh>
    <phoneticPr fontId="1"/>
  </si>
  <si>
    <r>
      <t>　　</t>
    </r>
    <r>
      <rPr>
        <sz val="12"/>
        <color theme="2" tint="-0.249977111117893"/>
        <rFont val="ＭＳ Ｐゴシック"/>
        <family val="3"/>
        <charset val="128"/>
      </rPr>
      <t>■</t>
    </r>
    <r>
      <rPr>
        <sz val="12"/>
        <rFont val="ＭＳ Ｐゴシック"/>
        <family val="3"/>
        <charset val="128"/>
      </rPr>
      <t>箇所は【フォーム】収支計算書より自動転記</t>
    </r>
    <phoneticPr fontId="1"/>
  </si>
  <si>
    <t>※契約書右下に『協力援助』と記載がある事業については、5万円以上の領収書のコピーを(領収書番号を記載の上)貼付してください。</t>
    <rPh sb="28" eb="29">
      <t>マン</t>
    </rPh>
    <rPh sb="42" eb="45">
      <t>リョウシュウショ</t>
    </rPh>
    <rPh sb="45" eb="47">
      <t>バンゴウ</t>
    </rPh>
    <rPh sb="48" eb="50">
      <t>キサイ</t>
    </rPh>
    <rPh sb="51" eb="52">
      <t>ウエ</t>
    </rPh>
    <rPh sb="53" eb="54">
      <t>ハ</t>
    </rPh>
    <rPh sb="54" eb="55">
      <t>ツ</t>
    </rPh>
    <phoneticPr fontId="1"/>
  </si>
  <si>
    <t>※領収書番号は本フォームの補足説明・備考欄にもご記載ください。</t>
    <rPh sb="1" eb="4">
      <t>リョウシュウショ</t>
    </rPh>
    <rPh sb="4" eb="6">
      <t>バンゴウ</t>
    </rPh>
    <rPh sb="7" eb="8">
      <t>ホン</t>
    </rPh>
    <rPh sb="13" eb="15">
      <t>ホソク</t>
    </rPh>
    <rPh sb="15" eb="17">
      <t>セツメイ</t>
    </rPh>
    <rPh sb="18" eb="20">
      <t>ビコウ</t>
    </rPh>
    <rPh sb="20" eb="21">
      <t>ラン</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</si>
</sst>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Red]#,##0"/>
  </numFmts>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ゴシック"/>
      <family val="3"/>
      <charset val="128"/>
    </font>
    <font>
      <sz val="12"/>
      <name val="ＭＳ Ｐゴシック"/>
      <family val="3"/>
      <charset val="128"/>
    </font>
    <font>
      <u/>
      <sz val="12"/>
      <color rgb="FFFF0000"/>
      <name val="ＭＳ Ｐゴシック"/>
      <family val="3"/>
      <charset val="128"/>
    </font>
    <font>
      <sz val="11"/>
      <color theme="1"/>
      <name val="游ゴシック"/>
      <family val="2"/>
      <charset val="128"/>
      <scheme val="minor"/>
    </font>
    <font>
      <sz val="12"/>
      <color rgb="FF00B0F0"/>
      <name val="ＭＳ Ｐゴシック"/>
      <family val="3"/>
      <charset val="128"/>
    </font>
    <font>
      <b/>
      <sz val="14"/>
      <color theme="1"/>
      <name val="メイリオ"/>
      <family val="3"/>
      <charset val="128"/>
    </font>
    <font>
      <sz val="11"/>
      <color rgb="FFFF0000"/>
      <name val="メイリオ"/>
      <family val="3"/>
      <charset val="128"/>
    </font>
    <font>
      <sz val="11"/>
      <color theme="1"/>
      <name val="メイリオ"/>
      <family val="3"/>
      <charset val="128"/>
    </font>
    <font>
      <sz val="14"/>
      <color theme="1"/>
      <name val="メイリオ"/>
      <family val="3"/>
      <charset val="128"/>
    </font>
    <font>
      <sz val="11"/>
      <name val="メイリオ"/>
      <family val="3"/>
      <charset val="128"/>
    </font>
    <font>
      <b/>
      <sz val="11"/>
      <color theme="1"/>
      <name val="メイリオ"/>
      <family val="3"/>
      <charset val="128"/>
    </font>
    <font>
      <u/>
      <sz val="11"/>
      <color theme="1"/>
      <name val="メイリオ"/>
      <family val="3"/>
      <charset val="128"/>
    </font>
    <font>
      <b/>
      <sz val="11"/>
      <color theme="1"/>
      <name val="ＭＳ Ｐゴシック"/>
      <family val="3"/>
      <charset val="128"/>
    </font>
    <font>
      <b/>
      <sz val="11"/>
      <name val="メイリオ"/>
      <family val="3"/>
      <charset val="128"/>
    </font>
    <font>
      <b/>
      <sz val="11"/>
      <color rgb="FFFF0000"/>
      <name val="メイリオ"/>
      <family val="3"/>
      <charset val="128"/>
    </font>
    <font>
      <b/>
      <sz val="12"/>
      <color theme="1"/>
      <name val="メイリオ"/>
      <family val="3"/>
      <charset val="128"/>
    </font>
    <font>
      <b/>
      <sz val="12"/>
      <color rgb="FFFF0000"/>
      <name val="メイリオ"/>
      <family val="3"/>
      <charset val="128"/>
    </font>
    <font>
      <sz val="11"/>
      <color theme="1"/>
      <name val="游ゴシック"/>
      <family val="3"/>
      <charset val="128"/>
      <scheme val="minor"/>
    </font>
    <font>
      <sz val="12"/>
      <color theme="0" tint="-0.249977111117893"/>
      <name val="ＭＳ Ｐゴシック"/>
      <family val="3"/>
      <charset val="128"/>
    </font>
    <font>
      <sz val="12"/>
      <color theme="2" tint="-0.249977111117893"/>
      <name val="ＭＳ Ｐゴシック"/>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CCCC"/>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8">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diagonalUp="1" diagonalDown="1">
      <left style="medium">
        <color auto="1"/>
      </left>
      <right style="medium">
        <color auto="1"/>
      </right>
      <top/>
      <bottom style="medium">
        <color auto="1"/>
      </bottom>
      <diagonal style="hair">
        <color auto="1"/>
      </diagonal>
    </border>
    <border diagonalUp="1" diagonalDown="1">
      <left/>
      <right style="medium">
        <color auto="1"/>
      </right>
      <top/>
      <bottom style="medium">
        <color auto="1"/>
      </bottom>
      <diagonal style="hair">
        <color auto="1"/>
      </diagonal>
    </border>
    <border>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diagonalDown="1">
      <left style="medium">
        <color auto="1"/>
      </left>
      <right/>
      <top/>
      <bottom/>
      <diagonal style="hair">
        <color auto="1"/>
      </diagonal>
    </border>
    <border diagonalDown="1">
      <left style="medium">
        <color auto="1"/>
      </left>
      <right style="medium">
        <color auto="1"/>
      </right>
      <top/>
      <bottom/>
      <diagonal style="hair">
        <color auto="1"/>
      </diagonal>
    </border>
    <border diagonalDown="1">
      <left style="medium">
        <color auto="1"/>
      </left>
      <right/>
      <top/>
      <bottom style="medium">
        <color auto="1"/>
      </bottom>
      <diagonal style="hair">
        <color auto="1"/>
      </diagonal>
    </border>
    <border diagonalDown="1">
      <left style="medium">
        <color auto="1"/>
      </left>
      <right style="medium">
        <color auto="1"/>
      </right>
      <top/>
      <bottom style="medium">
        <color auto="1"/>
      </bottom>
      <diagonal style="hair">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ck">
        <color rgb="FFFF0000"/>
      </bottom>
      <diagonal/>
    </border>
    <border>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alignment vertical="center"/>
    </xf>
    <xf numFmtId="38" fontId="8" fillId="0" borderId="0" applyFont="0" applyFill="0" applyBorder="0" applyAlignment="0" applyProtection="0">
      <alignment vertical="center"/>
    </xf>
    <xf numFmtId="0" fontId="22" fillId="0" borderId="0">
      <alignment vertical="center"/>
    </xf>
  </cellStyleXfs>
  <cellXfs count="25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0" xfId="0" applyFont="1" applyBorder="1" applyAlignment="1">
      <alignment horizontal="left" vertical="center"/>
    </xf>
    <xf numFmtId="0" fontId="3" fillId="0" borderId="3" xfId="0" applyFont="1" applyBorder="1" applyAlignment="1" applyProtection="1">
      <alignment horizontal="center" vertical="center"/>
    </xf>
    <xf numFmtId="38" fontId="12" fillId="0" borderId="0" xfId="1" applyFont="1">
      <alignment vertical="center"/>
    </xf>
    <xf numFmtId="38" fontId="13" fillId="0" borderId="0" xfId="1" applyFont="1">
      <alignment vertical="center"/>
    </xf>
    <xf numFmtId="38" fontId="12" fillId="0" borderId="0" xfId="1" applyFont="1" applyAlignment="1">
      <alignment horizontal="right" vertical="center"/>
    </xf>
    <xf numFmtId="38" fontId="12" fillId="0" borderId="0" xfId="1" applyFont="1" applyAlignment="1">
      <alignment horizontal="justify" vertical="center"/>
    </xf>
    <xf numFmtId="38" fontId="12" fillId="4" borderId="18" xfId="1" applyFont="1" applyFill="1" applyBorder="1" applyAlignment="1">
      <alignment horizontal="center" vertical="center" wrapText="1"/>
    </xf>
    <xf numFmtId="38" fontId="12" fillId="4" borderId="19" xfId="1" applyFont="1" applyFill="1" applyBorder="1" applyAlignment="1">
      <alignment horizontal="center" vertical="center"/>
    </xf>
    <xf numFmtId="38" fontId="12" fillId="4" borderId="21" xfId="1" applyFont="1" applyFill="1" applyBorder="1" applyAlignment="1">
      <alignment horizontal="center" vertical="center" wrapText="1"/>
    </xf>
    <xf numFmtId="38" fontId="12" fillId="4" borderId="22" xfId="1" applyFont="1" applyFill="1" applyBorder="1" applyAlignment="1">
      <alignment horizontal="center" vertical="center"/>
    </xf>
    <xf numFmtId="38" fontId="12" fillId="4" borderId="21" xfId="1" applyFont="1" applyFill="1" applyBorder="1" applyAlignment="1">
      <alignment horizontal="justify" vertical="center"/>
    </xf>
    <xf numFmtId="38" fontId="12" fillId="0" borderId="23" xfId="1" applyFont="1" applyBorder="1" applyAlignment="1">
      <alignment horizontal="right" vertical="center"/>
    </xf>
    <xf numFmtId="38" fontId="12" fillId="0" borderId="24" xfId="1" applyFont="1" applyBorder="1" applyAlignment="1">
      <alignment horizontal="right" vertical="center"/>
    </xf>
    <xf numFmtId="38" fontId="12" fillId="4" borderId="18" xfId="1" applyFont="1" applyFill="1" applyBorder="1" applyAlignment="1">
      <alignment horizontal="right" vertical="center" wrapText="1"/>
    </xf>
    <xf numFmtId="38" fontId="12" fillId="4" borderId="20" xfId="1" applyFont="1" applyFill="1" applyBorder="1" applyAlignment="1">
      <alignment horizontal="justify" vertical="center"/>
    </xf>
    <xf numFmtId="38" fontId="12" fillId="0" borderId="2" xfId="1" applyFont="1" applyBorder="1" applyAlignment="1">
      <alignment horizontal="righ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5" fillId="4" borderId="20" xfId="1" applyFont="1" applyFill="1" applyBorder="1" applyAlignment="1">
      <alignment horizontal="justify" vertical="center"/>
    </xf>
    <xf numFmtId="38" fontId="15" fillId="4" borderId="28" xfId="1" applyFont="1" applyFill="1" applyBorder="1" applyAlignment="1">
      <alignment horizontal="right" vertical="center"/>
    </xf>
    <xf numFmtId="38" fontId="15" fillId="4" borderId="20" xfId="1" applyFont="1" applyFill="1" applyBorder="1" applyAlignment="1">
      <alignment horizontal="right" vertical="center" wrapText="1"/>
    </xf>
    <xf numFmtId="38" fontId="12" fillId="0" borderId="2" xfId="1" applyFont="1" applyBorder="1">
      <alignment vertical="center"/>
    </xf>
    <xf numFmtId="38" fontId="12" fillId="4" borderId="24" xfId="1" applyFont="1" applyFill="1" applyBorder="1" applyAlignment="1">
      <alignment horizontal="center" vertical="center" wrapText="1"/>
    </xf>
    <xf numFmtId="38" fontId="12" fillId="4" borderId="25" xfId="1" applyFont="1" applyFill="1" applyBorder="1" applyAlignment="1">
      <alignment horizontal="center" vertical="center" wrapText="1"/>
    </xf>
    <xf numFmtId="38" fontId="12" fillId="0" borderId="29" xfId="1" applyFont="1" applyBorder="1" applyAlignment="1">
      <alignment horizontal="right" vertical="center"/>
    </xf>
    <xf numFmtId="38" fontId="15" fillId="4" borderId="16" xfId="1" applyFont="1" applyFill="1" applyBorder="1" applyAlignment="1">
      <alignment horizontal="justify" vertical="center"/>
    </xf>
    <xf numFmtId="38" fontId="15" fillId="4" borderId="30" xfId="1" applyFont="1" applyFill="1" applyBorder="1" applyAlignment="1">
      <alignment horizontal="right" vertical="center"/>
    </xf>
    <xf numFmtId="38" fontId="15" fillId="4" borderId="30" xfId="1" applyFont="1" applyFill="1" applyBorder="1" applyAlignment="1">
      <alignment vertical="center" wrapText="1"/>
    </xf>
    <xf numFmtId="38" fontId="15" fillId="0" borderId="0" xfId="1" applyFont="1">
      <alignment vertical="center"/>
    </xf>
    <xf numFmtId="38" fontId="18" fillId="0" borderId="41" xfId="1" applyFont="1" applyFill="1" applyBorder="1" applyAlignment="1">
      <alignment vertical="center" wrapText="1"/>
    </xf>
    <xf numFmtId="38" fontId="19" fillId="0" borderId="42" xfId="1" applyFont="1" applyFill="1" applyBorder="1">
      <alignment vertical="center"/>
    </xf>
    <xf numFmtId="38" fontId="12" fillId="0" borderId="43" xfId="1" applyFont="1" applyFill="1" applyBorder="1" applyAlignment="1">
      <alignment vertical="center" wrapText="1"/>
    </xf>
    <xf numFmtId="38" fontId="18" fillId="0" borderId="23" xfId="1" applyFont="1" applyFill="1" applyBorder="1" applyAlignment="1">
      <alignment vertical="center" wrapText="1"/>
    </xf>
    <xf numFmtId="38" fontId="12" fillId="0" borderId="43" xfId="1" applyFont="1" applyFill="1" applyBorder="1">
      <alignment vertical="center"/>
    </xf>
    <xf numFmtId="176" fontId="12" fillId="4" borderId="44" xfId="1" applyNumberFormat="1" applyFont="1" applyFill="1" applyBorder="1">
      <alignment vertical="center"/>
    </xf>
    <xf numFmtId="38" fontId="14" fillId="4" borderId="45" xfId="1" applyFont="1" applyFill="1" applyBorder="1" applyAlignment="1">
      <alignment horizontal="right" vertical="center"/>
    </xf>
    <xf numFmtId="38" fontId="12" fillId="4" borderId="44" xfId="1" applyFont="1" applyFill="1" applyBorder="1" applyAlignment="1">
      <alignment vertical="center"/>
    </xf>
    <xf numFmtId="38" fontId="12" fillId="0" borderId="25" xfId="1" applyFont="1" applyBorder="1" applyAlignment="1">
      <alignment horizontal="right" vertical="center"/>
    </xf>
    <xf numFmtId="38" fontId="12" fillId="0" borderId="0" xfId="1" applyFont="1" applyAlignment="1">
      <alignment horizontal="right" vertical="center" wrapText="1"/>
    </xf>
    <xf numFmtId="38" fontId="12" fillId="0" borderId="29" xfId="1" applyFont="1" applyBorder="1" applyAlignment="1">
      <alignment horizontal="justify" vertical="center"/>
    </xf>
    <xf numFmtId="38" fontId="12" fillId="0" borderId="19" xfId="1" applyFont="1" applyBorder="1" applyAlignment="1">
      <alignment vertical="center" wrapText="1"/>
    </xf>
    <xf numFmtId="38" fontId="12" fillId="4" borderId="21" xfId="1" applyFont="1" applyFill="1" applyBorder="1" applyAlignment="1">
      <alignment horizontal="right" vertical="center" wrapText="1"/>
    </xf>
    <xf numFmtId="38" fontId="12" fillId="0" borderId="22" xfId="1" applyFont="1" applyBorder="1" applyAlignment="1">
      <alignment vertical="center" wrapText="1"/>
    </xf>
    <xf numFmtId="38" fontId="12" fillId="4" borderId="20" xfId="1" applyFont="1" applyFill="1" applyBorder="1" applyAlignment="1">
      <alignment horizontal="right" vertical="center" wrapText="1"/>
    </xf>
    <xf numFmtId="38" fontId="15" fillId="4" borderId="16" xfId="1" applyFont="1" applyFill="1" applyBorder="1" applyAlignment="1">
      <alignment vertical="center" wrapText="1"/>
    </xf>
    <xf numFmtId="38" fontId="12" fillId="6" borderId="0" xfId="1" applyFont="1" applyFill="1">
      <alignment vertical="center"/>
    </xf>
    <xf numFmtId="38" fontId="12" fillId="9" borderId="20" xfId="1" applyFont="1" applyFill="1" applyBorder="1" applyAlignment="1">
      <alignment horizontal="right" vertical="center"/>
    </xf>
    <xf numFmtId="38" fontId="15" fillId="2" borderId="28" xfId="1" applyFont="1" applyFill="1" applyBorder="1" applyAlignment="1">
      <alignment horizontal="right" vertical="center"/>
    </xf>
    <xf numFmtId="38" fontId="15" fillId="2" borderId="1" xfId="1" applyFont="1" applyFill="1" applyBorder="1">
      <alignment vertical="center"/>
    </xf>
    <xf numFmtId="9" fontId="12" fillId="2" borderId="25" xfId="1" applyNumberFormat="1" applyFont="1" applyFill="1" applyBorder="1" applyAlignment="1">
      <alignment horizontal="right" vertical="center"/>
    </xf>
    <xf numFmtId="38" fontId="12" fillId="11" borderId="19" xfId="1" applyFont="1" applyFill="1" applyBorder="1" applyAlignment="1">
      <alignment horizontal="right" vertical="center"/>
    </xf>
    <xf numFmtId="38" fontId="12" fillId="10" borderId="18" xfId="1" applyFont="1" applyFill="1" applyBorder="1" applyAlignment="1">
      <alignment horizontal="right" vertical="center"/>
    </xf>
    <xf numFmtId="0" fontId="6" fillId="0" borderId="2" xfId="0" applyFont="1" applyBorder="1" applyAlignment="1">
      <alignment vertical="center" wrapText="1"/>
    </xf>
    <xf numFmtId="0" fontId="5" fillId="7" borderId="0" xfId="0" applyFont="1" applyFill="1">
      <alignment vertical="center"/>
    </xf>
    <xf numFmtId="0" fontId="4" fillId="0" borderId="0" xfId="0" applyFont="1" applyBorder="1">
      <alignment vertical="center"/>
    </xf>
    <xf numFmtId="0" fontId="4" fillId="0" borderId="2" xfId="0" applyFont="1" applyBorder="1" applyAlignment="1">
      <alignment horizontal="center" vertical="center" wrapText="1"/>
    </xf>
    <xf numFmtId="0" fontId="6" fillId="7" borderId="0" xfId="0" applyFont="1" applyFill="1">
      <alignment vertical="center"/>
    </xf>
    <xf numFmtId="38" fontId="14" fillId="0" borderId="0" xfId="1" applyFont="1" applyProtection="1">
      <alignment vertical="center"/>
      <protection locked="0"/>
    </xf>
    <xf numFmtId="38" fontId="12" fillId="0" borderId="0" xfId="1" applyFont="1" applyProtection="1">
      <alignment vertical="center"/>
      <protection locked="0"/>
    </xf>
    <xf numFmtId="38" fontId="13" fillId="0" borderId="0" xfId="1" applyFont="1" applyProtection="1">
      <alignment vertical="center"/>
      <protection locked="0"/>
    </xf>
    <xf numFmtId="38" fontId="12" fillId="0" borderId="0" xfId="1" applyFont="1" applyAlignment="1" applyProtection="1">
      <alignment horizontal="right" vertical="center"/>
      <protection locked="0"/>
    </xf>
    <xf numFmtId="38" fontId="12" fillId="0" borderId="0" xfId="1" applyFont="1" applyAlignment="1" applyProtection="1">
      <alignment horizontal="justify" vertical="center"/>
      <protection locked="0"/>
    </xf>
    <xf numFmtId="38" fontId="12" fillId="4" borderId="19" xfId="1" applyFont="1" applyFill="1" applyBorder="1" applyAlignment="1" applyProtection="1">
      <alignment horizontal="center" vertical="center"/>
      <protection locked="0"/>
    </xf>
    <xf numFmtId="38" fontId="12" fillId="4" borderId="21" xfId="1" applyFont="1" applyFill="1" applyBorder="1" applyAlignment="1" applyProtection="1">
      <alignment horizontal="center" vertical="center" wrapText="1"/>
      <protection locked="0"/>
    </xf>
    <xf numFmtId="38" fontId="12" fillId="4" borderId="22" xfId="1" applyFont="1" applyFill="1" applyBorder="1" applyAlignment="1" applyProtection="1">
      <alignment horizontal="center" vertical="center"/>
      <protection locked="0"/>
    </xf>
    <xf numFmtId="38" fontId="12" fillId="4" borderId="21" xfId="1" applyFont="1" applyFill="1" applyBorder="1" applyAlignment="1" applyProtection="1">
      <alignment horizontal="justify" vertical="center"/>
      <protection locked="0"/>
    </xf>
    <xf numFmtId="38" fontId="12" fillId="0" borderId="23" xfId="1" applyFont="1" applyBorder="1" applyAlignment="1" applyProtection="1">
      <alignment horizontal="right" vertical="center"/>
      <protection locked="0"/>
    </xf>
    <xf numFmtId="38" fontId="14" fillId="10" borderId="18" xfId="1" applyFont="1" applyFill="1" applyBorder="1" applyAlignment="1" applyProtection="1">
      <alignment horizontal="right" vertical="center"/>
      <protection locked="0"/>
    </xf>
    <xf numFmtId="38" fontId="12" fillId="0" borderId="24" xfId="1" applyFont="1" applyBorder="1" applyAlignment="1" applyProtection="1">
      <alignment horizontal="right" vertical="center"/>
      <protection locked="0"/>
    </xf>
    <xf numFmtId="38" fontId="12" fillId="4" borderId="20" xfId="1" applyFont="1" applyFill="1" applyBorder="1" applyAlignment="1" applyProtection="1">
      <alignment horizontal="justify" vertical="center"/>
      <protection locked="0"/>
    </xf>
    <xf numFmtId="38" fontId="12" fillId="0" borderId="2" xfId="1" applyFont="1" applyBorder="1" applyAlignment="1" applyProtection="1">
      <alignment horizontal="right" vertical="center"/>
      <protection locked="0"/>
    </xf>
    <xf numFmtId="38" fontId="12" fillId="9" borderId="20" xfId="1" applyFont="1" applyFill="1" applyBorder="1" applyAlignment="1" applyProtection="1">
      <alignment horizontal="right" vertical="center"/>
      <protection locked="0"/>
    </xf>
    <xf numFmtId="38" fontId="12" fillId="4" borderId="26" xfId="1" applyFont="1" applyFill="1" applyBorder="1" applyAlignment="1" applyProtection="1">
      <alignment horizontal="center" vertical="center"/>
      <protection locked="0"/>
    </xf>
    <xf numFmtId="38" fontId="12" fillId="4" borderId="27" xfId="1" applyFont="1" applyFill="1" applyBorder="1" applyAlignment="1" applyProtection="1">
      <alignment horizontal="center" vertical="center"/>
      <protection locked="0"/>
    </xf>
    <xf numFmtId="38" fontId="15" fillId="4" borderId="20" xfId="1" applyFont="1" applyFill="1" applyBorder="1" applyAlignment="1" applyProtection="1">
      <alignment horizontal="justify" vertical="center"/>
      <protection locked="0"/>
    </xf>
    <xf numFmtId="38" fontId="12" fillId="0" borderId="2" xfId="1" applyFont="1" applyBorder="1" applyProtection="1">
      <alignment vertical="center"/>
      <protection locked="0"/>
    </xf>
    <xf numFmtId="38" fontId="12" fillId="4" borderId="24" xfId="1" applyFont="1" applyFill="1" applyBorder="1" applyAlignment="1" applyProtection="1">
      <alignment horizontal="center" vertical="center" wrapText="1"/>
      <protection locked="0"/>
    </xf>
    <xf numFmtId="38" fontId="12" fillId="4" borderId="25" xfId="1" applyFont="1" applyFill="1" applyBorder="1" applyAlignment="1" applyProtection="1">
      <alignment horizontal="center" vertical="center" wrapText="1"/>
      <protection locked="0"/>
    </xf>
    <xf numFmtId="38" fontId="12" fillId="0" borderId="29" xfId="1" applyFont="1" applyBorder="1" applyAlignment="1" applyProtection="1">
      <alignment horizontal="left" vertical="center" wrapText="1"/>
      <protection locked="0"/>
    </xf>
    <xf numFmtId="38" fontId="11" fillId="0" borderId="18" xfId="1" applyFont="1" applyBorder="1" applyAlignment="1" applyProtection="1">
      <alignment vertical="center"/>
      <protection locked="0"/>
    </xf>
    <xf numFmtId="38" fontId="12" fillId="0" borderId="29" xfId="1" applyFont="1" applyBorder="1" applyAlignment="1" applyProtection="1">
      <alignment horizontal="right" vertical="center"/>
      <protection locked="0"/>
    </xf>
    <xf numFmtId="38" fontId="12" fillId="0" borderId="21" xfId="1" applyFont="1" applyBorder="1" applyAlignment="1" applyProtection="1">
      <alignment horizontal="right" vertical="center"/>
      <protection locked="0"/>
    </xf>
    <xf numFmtId="38" fontId="11" fillId="0" borderId="21" xfId="1" applyFont="1" applyBorder="1" applyAlignment="1" applyProtection="1">
      <alignment vertical="center"/>
      <protection locked="0"/>
    </xf>
    <xf numFmtId="38" fontId="12" fillId="0" borderId="21" xfId="1" applyFont="1" applyBorder="1" applyAlignment="1" applyProtection="1">
      <alignment vertical="center" wrapText="1"/>
      <protection locked="0"/>
    </xf>
    <xf numFmtId="0" fontId="12" fillId="4" borderId="30" xfId="0" applyFont="1" applyFill="1" applyBorder="1" applyProtection="1">
      <alignment vertical="center"/>
      <protection locked="0"/>
    </xf>
    <xf numFmtId="38" fontId="12" fillId="4" borderId="31" xfId="1" applyFont="1" applyFill="1" applyBorder="1" applyAlignment="1" applyProtection="1">
      <alignment horizontal="right" vertical="center"/>
      <protection locked="0"/>
    </xf>
    <xf numFmtId="38" fontId="12" fillId="4" borderId="32" xfId="1" applyFont="1" applyFill="1" applyBorder="1" applyAlignment="1" applyProtection="1">
      <alignment horizontal="right" vertical="center"/>
      <protection locked="0"/>
    </xf>
    <xf numFmtId="0" fontId="12" fillId="4" borderId="20" xfId="0" applyFont="1" applyFill="1" applyBorder="1" applyAlignment="1" applyProtection="1">
      <alignment vertical="center" wrapText="1"/>
      <protection locked="0"/>
    </xf>
    <xf numFmtId="38" fontId="12" fillId="4" borderId="33" xfId="1" applyFont="1" applyFill="1" applyBorder="1" applyAlignment="1" applyProtection="1">
      <alignment horizontal="right" vertical="center"/>
      <protection locked="0"/>
    </xf>
    <xf numFmtId="38" fontId="12" fillId="4" borderId="34" xfId="1" applyFont="1" applyFill="1" applyBorder="1" applyAlignment="1" applyProtection="1">
      <alignment horizontal="right" vertical="center"/>
      <protection locked="0"/>
    </xf>
    <xf numFmtId="38" fontId="15" fillId="4" borderId="16" xfId="1" applyFont="1" applyFill="1" applyBorder="1" applyAlignment="1" applyProtection="1">
      <alignment horizontal="justify" vertical="center"/>
      <protection locked="0"/>
    </xf>
    <xf numFmtId="38" fontId="15" fillId="4" borderId="30" xfId="1" applyFont="1" applyFill="1" applyBorder="1" applyAlignment="1" applyProtection="1">
      <alignment vertical="center" wrapText="1"/>
      <protection locked="0"/>
    </xf>
    <xf numFmtId="0" fontId="2" fillId="0" borderId="0" xfId="0" applyFont="1" applyProtection="1">
      <alignment vertical="center"/>
      <protection locked="0"/>
    </xf>
    <xf numFmtId="38" fontId="15" fillId="0" borderId="0" xfId="1" applyFont="1" applyFill="1" applyBorder="1" applyAlignment="1" applyProtection="1">
      <alignment horizontal="right" vertical="center"/>
      <protection locked="0"/>
    </xf>
    <xf numFmtId="38" fontId="12" fillId="0" borderId="0" xfId="1" applyFont="1" applyBorder="1" applyProtection="1">
      <alignment vertical="center"/>
      <protection locked="0"/>
    </xf>
    <xf numFmtId="38" fontId="16" fillId="0" borderId="0" xfId="1" applyFont="1" applyAlignment="1" applyProtection="1">
      <alignment vertical="top"/>
      <protection locked="0"/>
    </xf>
    <xf numFmtId="38" fontId="12" fillId="0" borderId="0" xfId="1" applyFont="1" applyAlignment="1" applyProtection="1">
      <alignment vertical="center"/>
      <protection locked="0"/>
    </xf>
    <xf numFmtId="38" fontId="16" fillId="0" borderId="0" xfId="1" applyFont="1" applyAlignment="1" applyProtection="1">
      <alignment vertical="top" wrapText="1"/>
      <protection locked="0"/>
    </xf>
    <xf numFmtId="0" fontId="17" fillId="0" borderId="23" xfId="0" applyFont="1" applyBorder="1" applyAlignment="1" applyProtection="1">
      <alignment vertical="center" wrapText="1"/>
      <protection locked="0"/>
    </xf>
    <xf numFmtId="38" fontId="15" fillId="0" borderId="23" xfId="1" applyFont="1" applyFill="1" applyBorder="1" applyAlignment="1" applyProtection="1">
      <alignment horizontal="left" vertical="center"/>
      <protection locked="0"/>
    </xf>
    <xf numFmtId="38" fontId="12" fillId="0" borderId="23" xfId="1" applyFont="1" applyBorder="1" applyProtection="1">
      <alignment vertical="center"/>
      <protection locked="0"/>
    </xf>
    <xf numFmtId="38" fontId="12" fillId="0" borderId="35" xfId="1" applyFont="1" applyBorder="1" applyAlignment="1" applyProtection="1">
      <alignment vertical="center" wrapText="1"/>
      <protection locked="0"/>
    </xf>
    <xf numFmtId="38" fontId="12" fillId="0" borderId="37" xfId="1" applyFont="1" applyBorder="1" applyAlignment="1" applyProtection="1">
      <alignment vertical="center" wrapText="1"/>
      <protection locked="0"/>
    </xf>
    <xf numFmtId="0" fontId="12" fillId="0" borderId="0" xfId="1" applyNumberFormat="1" applyFont="1" applyProtection="1">
      <alignment vertical="center"/>
      <protection locked="0"/>
    </xf>
    <xf numFmtId="38" fontId="14" fillId="0" borderId="39" xfId="1" applyFont="1" applyBorder="1" applyAlignment="1" applyProtection="1">
      <alignment vertical="center" wrapText="1"/>
      <protection locked="0"/>
    </xf>
    <xf numFmtId="0" fontId="12" fillId="0" borderId="0" xfId="1" applyNumberFormat="1" applyFont="1" applyAlignment="1" applyProtection="1">
      <alignment vertical="center" wrapText="1"/>
      <protection locked="0"/>
    </xf>
    <xf numFmtId="38" fontId="12" fillId="0" borderId="0" xfId="1" applyFont="1" applyBorder="1" applyAlignment="1" applyProtection="1">
      <alignment vertical="center"/>
      <protection locked="0"/>
    </xf>
    <xf numFmtId="38" fontId="12" fillId="4" borderId="18" xfId="1" applyFont="1" applyFill="1" applyBorder="1" applyAlignment="1" applyProtection="1">
      <alignment horizontal="right" vertical="center" wrapText="1"/>
    </xf>
    <xf numFmtId="38" fontId="12" fillId="3" borderId="19" xfId="1" applyFont="1" applyFill="1" applyBorder="1" applyAlignment="1" applyProtection="1">
      <alignment horizontal="right" vertical="center"/>
    </xf>
    <xf numFmtId="38" fontId="12" fillId="4" borderId="25" xfId="1" applyFont="1" applyFill="1" applyBorder="1" applyAlignment="1" applyProtection="1">
      <alignment horizontal="right" vertical="center"/>
    </xf>
    <xf numFmtId="38" fontId="15" fillId="4" borderId="28" xfId="1" applyFont="1" applyFill="1" applyBorder="1" applyAlignment="1" applyProtection="1">
      <alignment horizontal="right" vertical="center"/>
    </xf>
    <xf numFmtId="38" fontId="15" fillId="2" borderId="28" xfId="1" applyFont="1" applyFill="1" applyBorder="1" applyAlignment="1" applyProtection="1">
      <alignment horizontal="right" vertical="center"/>
    </xf>
    <xf numFmtId="38" fontId="15" fillId="4" borderId="16" xfId="1" applyFont="1" applyFill="1" applyBorder="1" applyAlignment="1" applyProtection="1">
      <alignment horizontal="right" vertical="center"/>
    </xf>
    <xf numFmtId="38" fontId="15" fillId="4" borderId="20" xfId="1" applyFont="1" applyFill="1" applyBorder="1" applyAlignment="1" applyProtection="1">
      <alignment horizontal="right" vertical="center" wrapText="1"/>
    </xf>
    <xf numFmtId="38" fontId="12" fillId="4" borderId="17" xfId="1" applyFont="1" applyFill="1" applyBorder="1" applyProtection="1">
      <alignment vertical="center"/>
    </xf>
    <xf numFmtId="41" fontId="12" fillId="4" borderId="30" xfId="1" applyNumberFormat="1" applyFont="1" applyFill="1" applyBorder="1" applyAlignment="1" applyProtection="1">
      <alignment horizontal="right" vertical="center"/>
    </xf>
    <xf numFmtId="38" fontId="12" fillId="4" borderId="29" xfId="1" applyFont="1" applyFill="1" applyBorder="1" applyAlignment="1" applyProtection="1">
      <alignment horizontal="right" vertical="center" wrapText="1"/>
    </xf>
    <xf numFmtId="38" fontId="15" fillId="4" borderId="30" xfId="1" applyFont="1" applyFill="1" applyBorder="1" applyAlignment="1" applyProtection="1">
      <alignment horizontal="right" vertical="center"/>
    </xf>
    <xf numFmtId="38" fontId="15" fillId="2" borderId="1" xfId="1" applyFont="1" applyFill="1" applyBorder="1" applyProtection="1">
      <alignment vertical="center"/>
    </xf>
    <xf numFmtId="38" fontId="15" fillId="4" borderId="16" xfId="1" applyFont="1" applyFill="1" applyBorder="1" applyAlignment="1" applyProtection="1">
      <alignment horizontal="right" vertical="center" wrapText="1"/>
    </xf>
    <xf numFmtId="38" fontId="12" fillId="0" borderId="36" xfId="1" applyFont="1" applyBorder="1" applyAlignment="1" applyProtection="1">
      <alignment vertical="center" wrapText="1"/>
    </xf>
    <xf numFmtId="38" fontId="12" fillId="0" borderId="38" xfId="1" applyFont="1" applyBorder="1" applyAlignment="1" applyProtection="1">
      <alignment vertical="center" wrapText="1"/>
    </xf>
    <xf numFmtId="38" fontId="12" fillId="0" borderId="40" xfId="1" applyFont="1" applyBorder="1" applyAlignment="1" applyProtection="1">
      <alignment vertical="center" wrapText="1"/>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vertical="center" wrapText="1"/>
      <protection locked="0"/>
    </xf>
    <xf numFmtId="0" fontId="5" fillId="7" borderId="0" xfId="0" applyFont="1" applyFill="1" applyProtection="1">
      <alignment vertical="center"/>
      <protection locked="0"/>
    </xf>
    <xf numFmtId="0" fontId="4" fillId="0" borderId="0" xfId="0" applyFont="1" applyBorder="1" applyProtection="1">
      <alignment vertical="center"/>
      <protection locked="0"/>
    </xf>
    <xf numFmtId="0" fontId="2" fillId="0" borderId="0" xfId="0" applyFont="1" applyBorder="1" applyProtection="1">
      <alignment vertical="center"/>
      <protection locked="0"/>
    </xf>
    <xf numFmtId="0" fontId="4" fillId="0" borderId="0" xfId="0" applyFont="1" applyBorder="1" applyAlignment="1" applyProtection="1">
      <alignment horizontal="left" vertical="center"/>
      <protection locked="0"/>
    </xf>
    <xf numFmtId="38" fontId="12" fillId="4" borderId="18" xfId="1" applyFont="1" applyFill="1" applyBorder="1" applyAlignment="1" applyProtection="1">
      <alignment horizontal="center" vertical="center" wrapText="1"/>
      <protection locked="0"/>
    </xf>
    <xf numFmtId="38" fontId="4" fillId="12" borderId="1" xfId="0" applyNumberFormat="1" applyFont="1" applyFill="1" applyBorder="1" applyAlignment="1" applyProtection="1">
      <alignment horizontal="right" vertical="center" wrapText="1"/>
    </xf>
    <xf numFmtId="0" fontId="5" fillId="12" borderId="1" xfId="0" applyFont="1" applyFill="1" applyBorder="1" applyAlignment="1" applyProtection="1">
      <alignment horizontal="right" vertical="center" wrapText="1"/>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9"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4" fillId="0" borderId="7"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0" xfId="0" applyFont="1" applyAlignment="1" applyProtection="1">
      <alignment horizontal="center" vertical="center"/>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0" borderId="3" xfId="0" applyFont="1" applyBorder="1" applyAlignment="1" applyProtection="1">
      <alignment horizontal="left" vertical="center" shrinkToFit="1"/>
    </xf>
    <xf numFmtId="0" fontId="4" fillId="0" borderId="4" xfId="0" applyFont="1" applyBorder="1" applyAlignment="1" applyProtection="1">
      <alignment horizontal="left" vertical="top"/>
      <protection locked="0"/>
    </xf>
    <xf numFmtId="0" fontId="4" fillId="10"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38" fontId="15" fillId="0" borderId="3" xfId="1" applyFont="1" applyBorder="1" applyAlignment="1" applyProtection="1">
      <alignment horizontal="center" vertical="center"/>
    </xf>
    <xf numFmtId="38" fontId="12" fillId="4" borderId="18" xfId="1" applyFont="1" applyFill="1" applyBorder="1" applyAlignment="1" applyProtection="1">
      <alignment horizontal="center" vertical="center"/>
      <protection locked="0"/>
    </xf>
    <xf numFmtId="38" fontId="12" fillId="4" borderId="20" xfId="1" applyFont="1" applyFill="1" applyBorder="1" applyAlignment="1" applyProtection="1">
      <alignment horizontal="center" vertical="center"/>
      <protection locked="0"/>
    </xf>
    <xf numFmtId="38" fontId="12" fillId="4" borderId="18" xfId="1" applyFont="1" applyFill="1" applyBorder="1" applyAlignment="1" applyProtection="1">
      <alignment horizontal="center" vertical="center" wrapText="1"/>
      <protection locked="0"/>
    </xf>
    <xf numFmtId="38" fontId="12" fillId="4" borderId="20" xfId="1" applyFont="1" applyFill="1" applyBorder="1" applyAlignment="1" applyProtection="1">
      <alignment horizontal="center" vertical="center" wrapText="1"/>
      <protection locked="0"/>
    </xf>
    <xf numFmtId="38" fontId="15" fillId="5" borderId="3" xfId="1" applyFont="1" applyFill="1" applyBorder="1" applyAlignment="1" applyProtection="1">
      <alignment horizontal="center" vertical="center"/>
      <protection locked="0"/>
    </xf>
    <xf numFmtId="38" fontId="10" fillId="0" borderId="0" xfId="1" applyFont="1" applyAlignment="1" applyProtection="1">
      <alignment horizontal="left" vertical="center"/>
      <protection locked="0"/>
    </xf>
    <xf numFmtId="38" fontId="12" fillId="0" borderId="14" xfId="1" applyFont="1" applyBorder="1" applyProtection="1">
      <alignment vertical="center"/>
      <protection locked="0"/>
    </xf>
    <xf numFmtId="38" fontId="12" fillId="0" borderId="15" xfId="1" applyFont="1" applyBorder="1" applyProtection="1">
      <alignment vertical="center"/>
      <protection locked="0"/>
    </xf>
    <xf numFmtId="38" fontId="12" fillId="0" borderId="16" xfId="1" applyFont="1" applyBorder="1" applyAlignment="1" applyProtection="1">
      <alignment horizontal="center" vertical="center"/>
      <protection locked="0"/>
    </xf>
    <xf numFmtId="38" fontId="12" fillId="0" borderId="17" xfId="1" applyFont="1" applyBorder="1" applyAlignment="1" applyProtection="1">
      <alignment horizontal="center" vertical="center"/>
      <protection locked="0"/>
    </xf>
    <xf numFmtId="38" fontId="12" fillId="0" borderId="2" xfId="1" applyFont="1" applyBorder="1" applyAlignment="1" applyProtection="1">
      <alignment horizontal="center" vertical="center"/>
      <protection locked="0"/>
    </xf>
    <xf numFmtId="38" fontId="10" fillId="7" borderId="0" xfId="1" applyFont="1" applyFill="1" applyAlignment="1">
      <alignment horizontal="center" vertical="center"/>
    </xf>
    <xf numFmtId="0" fontId="4" fillId="0" borderId="1" xfId="0" applyFont="1" applyBorder="1" applyAlignment="1">
      <alignment horizontal="center" vertical="center" wrapText="1"/>
    </xf>
    <xf numFmtId="3" fontId="5" fillId="13" borderId="1" xfId="0" applyNumberFormat="1" applyFont="1" applyFill="1" applyBorder="1" applyAlignment="1">
      <alignment horizontal="right" vertical="center" wrapText="1"/>
    </xf>
    <xf numFmtId="0" fontId="5" fillId="13" borderId="1" xfId="0" applyFont="1" applyFill="1" applyBorder="1" applyAlignment="1">
      <alignment horizontal="right" vertical="center" wrapText="1"/>
    </xf>
    <xf numFmtId="0" fontId="4" fillId="1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left" vertical="center" wrapText="1"/>
    </xf>
    <xf numFmtId="0" fontId="4" fillId="9" borderId="2" xfId="0" applyFont="1" applyFill="1" applyBorder="1" applyAlignment="1">
      <alignment horizontal="left" vertical="center" wrapText="1"/>
    </xf>
    <xf numFmtId="38" fontId="5" fillId="13" borderId="1" xfId="0" applyNumberFormat="1" applyFont="1" applyFill="1" applyBorder="1" applyAlignment="1">
      <alignment horizontal="right"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0" borderId="4" xfId="0" applyFont="1" applyBorder="1" applyAlignment="1">
      <alignment horizontal="left" vertical="top"/>
    </xf>
    <xf numFmtId="0" fontId="5" fillId="0" borderId="0" xfId="0" applyFont="1" applyAlignment="1">
      <alignment horizontal="left" vertical="center" wrapText="1"/>
    </xf>
    <xf numFmtId="38" fontId="12" fillId="4" borderId="18" xfId="1" applyFont="1" applyFill="1" applyBorder="1" applyAlignment="1">
      <alignment horizontal="center" vertical="center"/>
    </xf>
    <xf numFmtId="38" fontId="12" fillId="4" borderId="20" xfId="1" applyFont="1" applyFill="1" applyBorder="1" applyAlignment="1">
      <alignment horizontal="center" vertical="center"/>
    </xf>
    <xf numFmtId="38" fontId="12" fillId="4" borderId="18" xfId="1" applyFont="1" applyFill="1" applyBorder="1" applyAlignment="1">
      <alignment horizontal="center" vertical="center" wrapText="1"/>
    </xf>
    <xf numFmtId="38" fontId="12" fillId="4" borderId="20" xfId="1" applyFont="1" applyFill="1" applyBorder="1" applyAlignment="1">
      <alignment horizontal="center" vertical="center" wrapText="1"/>
    </xf>
    <xf numFmtId="38" fontId="20" fillId="0" borderId="0" xfId="1" applyFont="1" applyAlignment="1">
      <alignment horizontal="center" vertical="center"/>
    </xf>
    <xf numFmtId="38" fontId="12" fillId="0" borderId="14" xfId="1" applyFont="1" applyBorder="1">
      <alignment vertical="center"/>
    </xf>
    <xf numFmtId="38" fontId="12" fillId="0" borderId="15" xfId="1" applyFont="1" applyBorder="1">
      <alignment vertical="center"/>
    </xf>
    <xf numFmtId="38" fontId="12" fillId="0" borderId="46" xfId="1" applyFont="1" applyBorder="1">
      <alignment vertical="center"/>
    </xf>
    <xf numFmtId="38" fontId="12" fillId="0" borderId="47" xfId="1" applyFont="1" applyBorder="1">
      <alignment vertical="center"/>
    </xf>
    <xf numFmtId="38" fontId="12" fillId="0" borderId="2" xfId="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19">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
      <font>
        <color auto="1"/>
      </font>
      <fill>
        <patternFill>
          <bgColor rgb="FFFF999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fgColor rgb="FFFF0000"/>
        </patternFill>
      </fill>
    </dxf>
    <dxf>
      <fill>
        <patternFill>
          <bgColor rgb="FFFF0000"/>
        </patternFill>
      </fill>
    </dxf>
    <dxf>
      <font>
        <b/>
        <i val="0"/>
        <color rgb="FFFF0000"/>
      </font>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val="0"/>
        <i val="0"/>
        <color auto="1"/>
      </font>
      <fill>
        <patternFill>
          <bgColor rgb="FFFF9999"/>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112059</xdr:colOff>
      <xdr:row>32</xdr:row>
      <xdr:rowOff>44823</xdr:rowOff>
    </xdr:from>
    <xdr:to>
      <xdr:col>5</xdr:col>
      <xdr:colOff>649941</xdr:colOff>
      <xdr:row>33</xdr:row>
      <xdr:rowOff>224118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3731559" y="690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54</xdr:row>
      <xdr:rowOff>44823</xdr:rowOff>
    </xdr:from>
    <xdr:to>
      <xdr:col>5</xdr:col>
      <xdr:colOff>649941</xdr:colOff>
      <xdr:row>55</xdr:row>
      <xdr:rowOff>224118</xdr:rowOff>
    </xdr:to>
    <xdr:sp macro="" textlink="">
      <xdr:nvSpPr>
        <xdr:cNvPr id="3" name="右矢印 8">
          <a:extLst>
            <a:ext uri="{FF2B5EF4-FFF2-40B4-BE49-F238E27FC236}">
              <a16:creationId xmlns:a16="http://schemas.microsoft.com/office/drawing/2014/main" id="{00000000-0008-0000-0000-000003000000}"/>
            </a:ext>
          </a:extLst>
        </xdr:cNvPr>
        <xdr:cNvSpPr/>
      </xdr:nvSpPr>
      <xdr:spPr>
        <a:xfrm>
          <a:off x="3731559" y="12490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76</xdr:row>
      <xdr:rowOff>44823</xdr:rowOff>
    </xdr:from>
    <xdr:to>
      <xdr:col>5</xdr:col>
      <xdr:colOff>649941</xdr:colOff>
      <xdr:row>77</xdr:row>
      <xdr:rowOff>224118</xdr:rowOff>
    </xdr:to>
    <xdr:sp macro="" textlink="">
      <xdr:nvSpPr>
        <xdr:cNvPr id="4" name="右矢印 9">
          <a:extLst>
            <a:ext uri="{FF2B5EF4-FFF2-40B4-BE49-F238E27FC236}">
              <a16:creationId xmlns:a16="http://schemas.microsoft.com/office/drawing/2014/main" id="{00000000-0008-0000-0000-000004000000}"/>
            </a:ext>
          </a:extLst>
        </xdr:cNvPr>
        <xdr:cNvSpPr/>
      </xdr:nvSpPr>
      <xdr:spPr>
        <a:xfrm>
          <a:off x="3731559" y="1807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97</xdr:row>
      <xdr:rowOff>44823</xdr:rowOff>
    </xdr:from>
    <xdr:to>
      <xdr:col>5</xdr:col>
      <xdr:colOff>649941</xdr:colOff>
      <xdr:row>98</xdr:row>
      <xdr:rowOff>224118</xdr:rowOff>
    </xdr:to>
    <xdr:sp macro="" textlink="">
      <xdr:nvSpPr>
        <xdr:cNvPr id="5" name="右矢印 10">
          <a:extLst>
            <a:ext uri="{FF2B5EF4-FFF2-40B4-BE49-F238E27FC236}">
              <a16:creationId xmlns:a16="http://schemas.microsoft.com/office/drawing/2014/main" id="{00000000-0008-0000-0000-000005000000}"/>
            </a:ext>
          </a:extLst>
        </xdr:cNvPr>
        <xdr:cNvSpPr/>
      </xdr:nvSpPr>
      <xdr:spPr>
        <a:xfrm>
          <a:off x="3731559" y="23412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166</xdr:row>
      <xdr:rowOff>44823</xdr:rowOff>
    </xdr:from>
    <xdr:to>
      <xdr:col>5</xdr:col>
      <xdr:colOff>649941</xdr:colOff>
      <xdr:row>167</xdr:row>
      <xdr:rowOff>224118</xdr:rowOff>
    </xdr:to>
    <xdr:sp macro="" textlink="">
      <xdr:nvSpPr>
        <xdr:cNvPr id="6" name="右矢印 11">
          <a:extLst>
            <a:ext uri="{FF2B5EF4-FFF2-40B4-BE49-F238E27FC236}">
              <a16:creationId xmlns:a16="http://schemas.microsoft.com/office/drawing/2014/main" id="{00000000-0008-0000-0000-000006000000}"/>
            </a:ext>
          </a:extLst>
        </xdr:cNvPr>
        <xdr:cNvSpPr/>
      </xdr:nvSpPr>
      <xdr:spPr>
        <a:xfrm>
          <a:off x="3731559" y="40938823"/>
          <a:ext cx="537882" cy="433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313765</xdr:colOff>
      <xdr:row>125</xdr:row>
      <xdr:rowOff>56031</xdr:rowOff>
    </xdr:from>
    <xdr:to>
      <xdr:col>13</xdr:col>
      <xdr:colOff>649941</xdr:colOff>
      <xdr:row>127</xdr:row>
      <xdr:rowOff>149040</xdr:rowOff>
    </xdr:to>
    <xdr:sp macro="" textlink="">
      <xdr:nvSpPr>
        <xdr:cNvPr id="10" name="角丸四角形吹き出し 15">
          <a:extLst>
            <a:ext uri="{FF2B5EF4-FFF2-40B4-BE49-F238E27FC236}">
              <a16:creationId xmlns:a16="http://schemas.microsoft.com/office/drawing/2014/main" id="{00000000-0008-0000-0000-00000A000000}"/>
            </a:ext>
          </a:extLst>
        </xdr:cNvPr>
        <xdr:cNvSpPr>
          <a:spLocks noChangeArrowheads="1"/>
        </xdr:cNvSpPr>
      </xdr:nvSpPr>
      <xdr:spPr bwMode="auto">
        <a:xfrm>
          <a:off x="7552765" y="30536031"/>
          <a:ext cx="2431676" cy="60100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43</xdr:row>
      <xdr:rowOff>201610</xdr:rowOff>
    </xdr:from>
    <xdr:to>
      <xdr:col>5</xdr:col>
      <xdr:colOff>402168</xdr:colOff>
      <xdr:row>60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9526" y="10463210"/>
          <a:ext cx="6564842" cy="3665540"/>
        </a:xfrm>
        <a:prstGeom prst="roundRect">
          <a:avLst>
            <a:gd name="adj" fmla="val 50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fPrintsWithSheet="0"/>
  </xdr:twoCellAnchor>
  <xdr:twoCellAnchor>
    <xdr:from>
      <xdr:col>0</xdr:col>
      <xdr:colOff>112715</xdr:colOff>
      <xdr:row>48</xdr:row>
      <xdr:rowOff>136525</xdr:rowOff>
    </xdr:from>
    <xdr:to>
      <xdr:col>0</xdr:col>
      <xdr:colOff>360365</xdr:colOff>
      <xdr:row>49</xdr:row>
      <xdr:rowOff>127000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2715" y="11503025"/>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523875</xdr:colOff>
      <xdr:row>47</xdr:row>
      <xdr:rowOff>65087</xdr:rowOff>
    </xdr:from>
    <xdr:to>
      <xdr:col>4</xdr:col>
      <xdr:colOff>1111250</xdr:colOff>
      <xdr:row>50</xdr:row>
      <xdr:rowOff>142876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23875" y="11209337"/>
          <a:ext cx="5635625"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ア</a:t>
          </a:r>
          <a:r>
            <a:rPr kumimoji="1" lang="en-US" altLang="ja-JP" sz="1100">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収入の部</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の予算額 </a:t>
          </a:r>
          <a:r>
            <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(A)</a:t>
          </a:r>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の①日本財団助成金収入と③収入合計は、</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rPr>
            <a:t>　　契約書に記載されている助成金額及び事業費総額と一致しているか。</a:t>
          </a:r>
          <a:endParaRPr kumimoji="1" lang="en-US" altLang="ja-JP" sz="1100">
            <a:solidFill>
              <a:schemeClr val="dk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523875</xdr:colOff>
      <xdr:row>44</xdr:row>
      <xdr:rowOff>185737</xdr:rowOff>
    </xdr:from>
    <xdr:to>
      <xdr:col>1</xdr:col>
      <xdr:colOff>685800</xdr:colOff>
      <xdr:row>46</xdr:row>
      <xdr:rowOff>20637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23875" y="10663237"/>
          <a:ext cx="1895475"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メイリオ" panose="020B0604030504040204" pitchFamily="50" charset="-128"/>
              <a:ea typeface="メイリオ" panose="020B0604030504040204" pitchFamily="50" charset="-128"/>
              <a:cs typeface="メイリオ" panose="020B0604030504040204" pitchFamily="50" charset="-128"/>
            </a:rPr>
            <a:t>セルフチェック項目</a:t>
          </a:r>
          <a:endParaRPr kumimoji="1" lang="en-US" altLang="ja-JP"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112716</xdr:colOff>
      <xdr:row>52</xdr:row>
      <xdr:rowOff>49213</xdr:rowOff>
    </xdr:from>
    <xdr:to>
      <xdr:col>0</xdr:col>
      <xdr:colOff>360366</xdr:colOff>
      <xdr:row>53</xdr:row>
      <xdr:rowOff>39688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2716" y="123047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547687</xdr:colOff>
      <xdr:row>51</xdr:row>
      <xdr:rowOff>80962</xdr:rowOff>
    </xdr:from>
    <xdr:to>
      <xdr:col>4</xdr:col>
      <xdr:colOff>1111250</xdr:colOff>
      <xdr:row>54</xdr:row>
      <xdr:rowOff>158751</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7687" y="12114212"/>
          <a:ext cx="5611813"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イ</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収入の部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③収入合計と</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支出の部</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の日本財団承認済の予算額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(x)</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④支出合計</a:t>
          </a:r>
          <a:r>
            <a:rPr kumimoji="0" lang="ja-JP" altLang="en-US" sz="1100">
              <a:solidFill>
                <a:schemeClr val="dk1"/>
              </a:solidFill>
              <a:effectLst/>
              <a:latin typeface="メイリオ" panose="020B0604030504040204" pitchFamily="50" charset="-128"/>
              <a:ea typeface="メイリオ" panose="020B0604030504040204" pitchFamily="50" charset="-128"/>
              <a:cs typeface="+mn-cs"/>
            </a:rPr>
            <a:t>が一致しているか。</a:t>
          </a:r>
          <a:endParaRPr lang="ja-JP" altLang="ja-JP">
            <a:effectLst/>
            <a:latin typeface="メイリオ" panose="020B0604030504040204" pitchFamily="50" charset="-128"/>
            <a:ea typeface="メイリオ" panose="020B0604030504040204" pitchFamily="50" charset="-128"/>
          </a:endParaRPr>
        </a:p>
      </xdr:txBody>
    </xdr:sp>
    <xdr:clientData/>
  </xdr:twoCellAnchor>
  <xdr:twoCellAnchor>
    <xdr:from>
      <xdr:col>0</xdr:col>
      <xdr:colOff>130179</xdr:colOff>
      <xdr:row>56</xdr:row>
      <xdr:rowOff>74613</xdr:rowOff>
    </xdr:from>
    <xdr:to>
      <xdr:col>0</xdr:col>
      <xdr:colOff>377829</xdr:colOff>
      <xdr:row>57</xdr:row>
      <xdr:rowOff>65088</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30179" y="13219113"/>
          <a:ext cx="247650" cy="2127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565150</xdr:colOff>
      <xdr:row>55</xdr:row>
      <xdr:rowOff>106362</xdr:rowOff>
    </xdr:from>
    <xdr:to>
      <xdr:col>4</xdr:col>
      <xdr:colOff>1111250</xdr:colOff>
      <xdr:row>58</xdr:row>
      <xdr:rowOff>184151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5150" y="13028612"/>
          <a:ext cx="5594350" cy="744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rtl="0" eaLnBrk="1" fontAlgn="auto" latinLnBrk="0" hangingPunct="1"/>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ウ</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一致確認</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欄は全て</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a:solidFill>
                <a:schemeClr val="dk1"/>
              </a:solidFill>
              <a:effectLst/>
              <a:latin typeface="メイリオ" panose="020B0604030504040204" pitchFamily="50" charset="-128"/>
              <a:ea typeface="メイリオ" panose="020B0604030504040204" pitchFamily="50" charset="-128"/>
              <a:cs typeface="+mn-cs"/>
            </a:rPr>
            <a:t>OK</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」であるか。</a:t>
          </a:r>
          <a:endParaRPr lang="ja-JP" altLang="ja-JP">
            <a:effectLst/>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48</xdr:row>
          <xdr:rowOff>139700</xdr:rowOff>
        </xdr:from>
        <xdr:to>
          <xdr:col>0</xdr:col>
          <xdr:colOff>444500</xdr:colOff>
          <xdr:row>49</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52</xdr:row>
          <xdr:rowOff>12700</xdr:rowOff>
        </xdr:from>
        <xdr:to>
          <xdr:col>0</xdr:col>
          <xdr:colOff>431800</xdr:colOff>
          <xdr:row>53</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56</xdr:row>
          <xdr:rowOff>38100</xdr:rowOff>
        </xdr:from>
        <xdr:to>
          <xdr:col>0</xdr:col>
          <xdr:colOff>469900</xdr:colOff>
          <xdr:row>57</xdr:row>
          <xdr:rowOff>63500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1009650</xdr:colOff>
      <xdr:row>7</xdr:row>
      <xdr:rowOff>66675</xdr:rowOff>
    </xdr:from>
    <xdr:to>
      <xdr:col>8</xdr:col>
      <xdr:colOff>276225</xdr:colOff>
      <xdr:row>10</xdr:row>
      <xdr:rowOff>76200</xdr:rowOff>
    </xdr:to>
    <xdr:sp macro="" textlink="">
      <xdr:nvSpPr>
        <xdr:cNvPr id="2" name="角丸四角形吹き出し 3">
          <a:extLst>
            <a:ext uri="{FF2B5EF4-FFF2-40B4-BE49-F238E27FC236}">
              <a16:creationId xmlns:a16="http://schemas.microsoft.com/office/drawing/2014/main" id="{00000000-0008-0000-0200-000002000000}"/>
            </a:ext>
          </a:extLst>
        </xdr:cNvPr>
        <xdr:cNvSpPr>
          <a:spLocks noChangeArrowheads="1"/>
        </xdr:cNvSpPr>
      </xdr:nvSpPr>
      <xdr:spPr bwMode="auto">
        <a:xfrm>
          <a:off x="4724400" y="2286000"/>
          <a:ext cx="4495800" cy="723900"/>
        </a:xfrm>
        <a:prstGeom prst="wedgeRoundRectCallout">
          <a:avLst>
            <a:gd name="adj1" fmla="val 2928"/>
            <a:gd name="adj2" fmla="val -101363"/>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返還いただく見込み額です。</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spcAft>
              <a:spcPts val="0"/>
            </a:spcAft>
          </a:pPr>
          <a:r>
            <a:rPr lang="ja-JP" altLang="en-US"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助成金・負担金額の確定は監査終了後、当財団よりご連絡いたします。</a:t>
          </a:r>
          <a:endParaRPr lang="en-US" altLang="ja-JP" sz="1100" kern="1200">
            <a:solidFill>
              <a:srgbClr val="FF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228600</xdr:colOff>
      <xdr:row>6</xdr:row>
      <xdr:rowOff>171451</xdr:rowOff>
    </xdr:from>
    <xdr:to>
      <xdr:col>2</xdr:col>
      <xdr:colOff>254000</xdr:colOff>
      <xdr:row>8</xdr:row>
      <xdr:rowOff>114301</xdr:rowOff>
    </xdr:to>
    <xdr:sp macro="" textlink="">
      <xdr:nvSpPr>
        <xdr:cNvPr id="3" name="角丸四角形吹き出し 4">
          <a:extLst>
            <a:ext uri="{FF2B5EF4-FFF2-40B4-BE49-F238E27FC236}">
              <a16:creationId xmlns:a16="http://schemas.microsoft.com/office/drawing/2014/main" id="{00000000-0008-0000-0200-000003000000}"/>
            </a:ext>
          </a:extLst>
        </xdr:cNvPr>
        <xdr:cNvSpPr>
          <a:spLocks noChangeArrowheads="1"/>
        </xdr:cNvSpPr>
      </xdr:nvSpPr>
      <xdr:spPr bwMode="auto">
        <a:xfrm>
          <a:off x="228600" y="2032001"/>
          <a:ext cx="2736850" cy="387350"/>
        </a:xfrm>
        <a:prstGeom prst="wedgeRoundRectCallout">
          <a:avLst>
            <a:gd name="adj1" fmla="val 23055"/>
            <a:gd name="adj2" fmla="val -108550"/>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補助率は契約書（記３）をご確認ください。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0</xdr:col>
      <xdr:colOff>1304925</xdr:colOff>
      <xdr:row>9</xdr:row>
      <xdr:rowOff>28574</xdr:rowOff>
    </xdr:from>
    <xdr:to>
      <xdr:col>3</xdr:col>
      <xdr:colOff>447675</xdr:colOff>
      <xdr:row>12</xdr:row>
      <xdr:rowOff>152400</xdr:rowOff>
    </xdr:to>
    <xdr:sp macro="" textlink="">
      <xdr:nvSpPr>
        <xdr:cNvPr id="4" name="角丸四角形吹き出し 5">
          <a:extLst>
            <a:ext uri="{FF2B5EF4-FFF2-40B4-BE49-F238E27FC236}">
              <a16:creationId xmlns:a16="http://schemas.microsoft.com/office/drawing/2014/main" id="{00000000-0008-0000-0200-000004000000}"/>
            </a:ext>
          </a:extLst>
        </xdr:cNvPr>
        <xdr:cNvSpPr>
          <a:spLocks noChangeArrowheads="1"/>
        </xdr:cNvSpPr>
      </xdr:nvSpPr>
      <xdr:spPr bwMode="auto">
        <a:xfrm>
          <a:off x="1304925" y="2555874"/>
          <a:ext cx="2851150" cy="790576"/>
        </a:xfrm>
        <a:prstGeom prst="wedgeRoundRectCallout">
          <a:avLst>
            <a:gd name="adj1" fmla="val 22055"/>
            <a:gd name="adj2" fmla="val -15286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収支計算書シートの「セル</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C7</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赤色部分）の決算額 </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(B)</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の①日本財団助成金収入欄）　へこの金額を転記ください。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112059</xdr:colOff>
      <xdr:row>33</xdr:row>
      <xdr:rowOff>44823</xdr:rowOff>
    </xdr:from>
    <xdr:to>
      <xdr:col>5</xdr:col>
      <xdr:colOff>649941</xdr:colOff>
      <xdr:row>34</xdr:row>
      <xdr:rowOff>224118</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a:off x="3731559" y="68342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55</xdr:row>
      <xdr:rowOff>44823</xdr:rowOff>
    </xdr:from>
    <xdr:to>
      <xdr:col>5</xdr:col>
      <xdr:colOff>649941</xdr:colOff>
      <xdr:row>56</xdr:row>
      <xdr:rowOff>224118</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3731559" y="1236636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77</xdr:row>
      <xdr:rowOff>44823</xdr:rowOff>
    </xdr:from>
    <xdr:to>
      <xdr:col>5</xdr:col>
      <xdr:colOff>649941</xdr:colOff>
      <xdr:row>78</xdr:row>
      <xdr:rowOff>224118</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3731559" y="178984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98</xdr:row>
      <xdr:rowOff>44823</xdr:rowOff>
    </xdr:from>
    <xdr:to>
      <xdr:col>5</xdr:col>
      <xdr:colOff>649941</xdr:colOff>
      <xdr:row>99</xdr:row>
      <xdr:rowOff>224118</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731559" y="2317914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112059</xdr:colOff>
      <xdr:row>167</xdr:row>
      <xdr:rowOff>44823</xdr:rowOff>
    </xdr:from>
    <xdr:to>
      <xdr:col>5</xdr:col>
      <xdr:colOff>649941</xdr:colOff>
      <xdr:row>168</xdr:row>
      <xdr:rowOff>224118</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731559" y="40529883"/>
          <a:ext cx="537882" cy="430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89647</xdr:colOff>
      <xdr:row>4</xdr:row>
      <xdr:rowOff>145676</xdr:rowOff>
    </xdr:from>
    <xdr:to>
      <xdr:col>12</xdr:col>
      <xdr:colOff>313765</xdr:colOff>
      <xdr:row>7</xdr:row>
      <xdr:rowOff>115420</xdr:rowOff>
    </xdr:to>
    <xdr:sp macro="" textlink="">
      <xdr:nvSpPr>
        <xdr:cNvPr id="7" name="角丸四角形吹き出し 6">
          <a:extLst>
            <a:ext uri="{FF2B5EF4-FFF2-40B4-BE49-F238E27FC236}">
              <a16:creationId xmlns:a16="http://schemas.microsoft.com/office/drawing/2014/main" id="{00000000-0008-0000-0300-000007000000}"/>
            </a:ext>
          </a:extLst>
        </xdr:cNvPr>
        <xdr:cNvSpPr>
          <a:spLocks noChangeArrowheads="1"/>
        </xdr:cNvSpPr>
      </xdr:nvSpPr>
      <xdr:spPr bwMode="auto">
        <a:xfrm>
          <a:off x="7328647" y="1151516"/>
          <a:ext cx="1633818" cy="724124"/>
        </a:xfrm>
        <a:prstGeom prst="wedgeRoundRectCallout">
          <a:avLst>
            <a:gd name="adj1" fmla="val -43830"/>
            <a:gd name="adj2" fmla="val 7722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050" u="sng"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団体の公印</a:t>
          </a: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の押印がないと再提出になります。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ご注意ください。</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3</xdr:col>
      <xdr:colOff>33618</xdr:colOff>
      <xdr:row>8</xdr:row>
      <xdr:rowOff>33618</xdr:rowOff>
    </xdr:from>
    <xdr:to>
      <xdr:col>6</xdr:col>
      <xdr:colOff>174390</xdr:colOff>
      <xdr:row>9</xdr:row>
      <xdr:rowOff>207682</xdr:rowOff>
    </xdr:to>
    <xdr:sp macro="" textlink="">
      <xdr:nvSpPr>
        <xdr:cNvPr id="8" name="角丸四角形吹き出し 7">
          <a:extLst>
            <a:ext uri="{FF2B5EF4-FFF2-40B4-BE49-F238E27FC236}">
              <a16:creationId xmlns:a16="http://schemas.microsoft.com/office/drawing/2014/main" id="{00000000-0008-0000-0300-000008000000}"/>
            </a:ext>
          </a:extLst>
        </xdr:cNvPr>
        <xdr:cNvSpPr>
          <a:spLocks noChangeArrowheads="1"/>
        </xdr:cNvSpPr>
      </xdr:nvSpPr>
      <xdr:spPr bwMode="auto">
        <a:xfrm>
          <a:off x="2205318" y="2045298"/>
          <a:ext cx="2312472" cy="425524"/>
        </a:xfrm>
        <a:prstGeom prst="wedgeRoundRectCallout">
          <a:avLst>
            <a:gd name="adj1" fmla="val 70694"/>
            <a:gd name="adj2" fmla="val -33676"/>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進行報告書とは差出人が異なります。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0</xdr:col>
      <xdr:colOff>291352</xdr:colOff>
      <xdr:row>4</xdr:row>
      <xdr:rowOff>0</xdr:rowOff>
    </xdr:from>
    <xdr:to>
      <xdr:col>3</xdr:col>
      <xdr:colOff>392205</xdr:colOff>
      <xdr:row>5</xdr:row>
      <xdr:rowOff>174065</xdr:rowOff>
    </xdr:to>
    <xdr:sp macro="" textlink="">
      <xdr:nvSpPr>
        <xdr:cNvPr id="9" name="角丸四角形吹き出し 8">
          <a:extLst>
            <a:ext uri="{FF2B5EF4-FFF2-40B4-BE49-F238E27FC236}">
              <a16:creationId xmlns:a16="http://schemas.microsoft.com/office/drawing/2014/main" id="{00000000-0008-0000-0300-000009000000}"/>
            </a:ext>
          </a:extLst>
        </xdr:cNvPr>
        <xdr:cNvSpPr>
          <a:spLocks noChangeArrowheads="1"/>
        </xdr:cNvSpPr>
      </xdr:nvSpPr>
      <xdr:spPr bwMode="auto">
        <a:xfrm>
          <a:off x="291352" y="1005840"/>
          <a:ext cx="2272553" cy="425525"/>
        </a:xfrm>
        <a:prstGeom prst="wedgeRoundRectCallout">
          <a:avLst>
            <a:gd name="adj1" fmla="val 24986"/>
            <a:gd name="adj2" fmla="val -106472"/>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fontAlgn="base">
            <a:spcAft>
              <a:spcPts val="0"/>
            </a:spcAft>
          </a:pPr>
          <a:r>
            <a:rPr lang="ja-JP" sz="105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進行報告書とは宛名が異なります。</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twoCellAnchor>
    <xdr:from>
      <xdr:col>10</xdr:col>
      <xdr:colOff>313765</xdr:colOff>
      <xdr:row>120</xdr:row>
      <xdr:rowOff>56031</xdr:rowOff>
    </xdr:from>
    <xdr:to>
      <xdr:col>13</xdr:col>
      <xdr:colOff>649941</xdr:colOff>
      <xdr:row>122</xdr:row>
      <xdr:rowOff>149040</xdr:rowOff>
    </xdr:to>
    <xdr:sp macro="" textlink="">
      <xdr:nvSpPr>
        <xdr:cNvPr id="10" name="角丸四角形吹き出し 9">
          <a:extLst>
            <a:ext uri="{FF2B5EF4-FFF2-40B4-BE49-F238E27FC236}">
              <a16:creationId xmlns:a16="http://schemas.microsoft.com/office/drawing/2014/main" id="{00000000-0008-0000-0300-00000A000000}"/>
            </a:ext>
          </a:extLst>
        </xdr:cNvPr>
        <xdr:cNvSpPr>
          <a:spLocks noChangeArrowheads="1"/>
        </xdr:cNvSpPr>
      </xdr:nvSpPr>
      <xdr:spPr bwMode="auto">
        <a:xfrm>
          <a:off x="7552765" y="30231231"/>
          <a:ext cx="2431676" cy="595929"/>
        </a:xfrm>
        <a:prstGeom prst="wedgeRoundRectCallout">
          <a:avLst>
            <a:gd name="adj1" fmla="val -45885"/>
            <a:gd name="adj2" fmla="val 95325"/>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pPr>
            <a:spcAft>
              <a:spcPts val="0"/>
            </a:spcAft>
          </a:pP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文字数チェック欄が「</a:t>
          </a:r>
          <a:r>
            <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OK</a:t>
          </a:r>
          <a:r>
            <a:rPr lang="ja-JP" altLang="en-US"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」となっていることをご確認ください。</a:t>
          </a:r>
          <a:endParaRPr lang="en-US" altLang="ja-JP" sz="1100" kern="12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fPrintsWithSheet="0"/>
  </xdr:twoCellAnchor>
  <xdr:twoCellAnchor>
    <xdr:from>
      <xdr:col>10</xdr:col>
      <xdr:colOff>268941</xdr:colOff>
      <xdr:row>11</xdr:row>
      <xdr:rowOff>22411</xdr:rowOff>
    </xdr:from>
    <xdr:to>
      <xdr:col>15</xdr:col>
      <xdr:colOff>78442</xdr:colOff>
      <xdr:row>13</xdr:row>
      <xdr:rowOff>249890</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a:spLocks noChangeArrowheads="1"/>
        </xdr:cNvSpPr>
      </xdr:nvSpPr>
      <xdr:spPr bwMode="auto">
        <a:xfrm>
          <a:off x="7507941" y="2788471"/>
          <a:ext cx="3276601" cy="730399"/>
        </a:xfrm>
        <a:prstGeom prst="wedgeRoundRectCallout">
          <a:avLst>
            <a:gd name="adj1" fmla="val -60953"/>
            <a:gd name="adj2" fmla="val -43438"/>
            <a:gd name="adj3" fmla="val 16667"/>
          </a:avLst>
        </a:prstGeom>
        <a:solidFill>
          <a:srgbClr val="FFFFFF"/>
        </a:solidFill>
        <a:ln w="9525" algn="ctr">
          <a:solidFill>
            <a:srgbClr val="000000"/>
          </a:solidFill>
          <a:miter lim="800000"/>
          <a:headEnd/>
          <a:tailEnd/>
        </a:ln>
      </xdr:spPr>
      <xdr:txBody>
        <a:bodyPr rot="0" vert="horz" wrap="square" lIns="91440" tIns="45720" rIns="91440" bIns="45720" anchor="ctr" anchorCtr="0" upright="1">
          <a:noAutofit/>
        </a:bodyPr>
        <a:lstStyle/>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①全取引の履行を確認後、請求書を受理した日</a:t>
          </a:r>
          <a:endParaRPr lang="ja-JP" altLang="ja-JP" sz="1100">
            <a:solidFill>
              <a:srgbClr val="FF0000"/>
            </a:solidFill>
            <a:effectLst/>
            <a:latin typeface="ＭＳ Ｐゴシック" panose="020B0600070205080204" pitchFamily="50" charset="-128"/>
            <a:ea typeface="ＭＳ Ｐゴシック" panose="020B0600070205080204" pitchFamily="50" charset="-128"/>
          </a:endParaRPr>
        </a:p>
        <a:p>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②収支計算書の完了日付と合致させてください</a:t>
          </a:r>
          <a:endParaRPr lang="ja-JP" sz="1050">
            <a:solidFill>
              <a:srgbClr val="FF0000"/>
            </a:solidFill>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400-000002000000}"/>
            </a:ext>
          </a:extLst>
        </xdr:cNvPr>
        <xdr:cNvSpPr>
          <a:spLocks noChangeArrowheads="1"/>
        </xdr:cNvSpPr>
      </xdr:nvSpPr>
      <xdr:spPr bwMode="auto">
        <a:xfrm>
          <a:off x="303530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400-000003000000}"/>
            </a:ext>
          </a:extLst>
        </xdr:cNvPr>
        <xdr:cNvSpPr>
          <a:spLocks noChangeArrowheads="1"/>
        </xdr:cNvSpPr>
      </xdr:nvSpPr>
      <xdr:spPr bwMode="auto">
        <a:xfrm>
          <a:off x="647700" y="222250"/>
          <a:ext cx="196215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400-000004000000}"/>
            </a:ext>
          </a:extLst>
        </xdr:cNvPr>
        <xdr:cNvSpPr>
          <a:spLocks noChangeArrowheads="1"/>
        </xdr:cNvSpPr>
      </xdr:nvSpPr>
      <xdr:spPr bwMode="auto">
        <a:xfrm>
          <a:off x="233045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95250</xdr:rowOff>
    </xdr:from>
    <xdr:to>
      <xdr:col>2</xdr:col>
      <xdr:colOff>279400</xdr:colOff>
      <xdr:row>19</xdr:row>
      <xdr:rowOff>139700</xdr:rowOff>
    </xdr:to>
    <xdr:sp macro="" textlink="">
      <xdr:nvSpPr>
        <xdr:cNvPr id="5" name="角丸四角形吹き出し 41">
          <a:extLst>
            <a:ext uri="{FF2B5EF4-FFF2-40B4-BE49-F238E27FC236}">
              <a16:creationId xmlns:a16="http://schemas.microsoft.com/office/drawing/2014/main" id="{00000000-0008-0000-0400-000005000000}"/>
            </a:ext>
          </a:extLst>
        </xdr:cNvPr>
        <xdr:cNvSpPr>
          <a:spLocks noChangeArrowheads="1"/>
        </xdr:cNvSpPr>
      </xdr:nvSpPr>
      <xdr:spPr bwMode="auto">
        <a:xfrm>
          <a:off x="1047750" y="3816350"/>
          <a:ext cx="172085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団体で通常</a:t>
          </a:r>
          <a:r>
            <a:rPr lang="ja-JP" altLang="en-US" sz="900" b="0" i="0" u="none" strike="noStrike" baseline="0">
              <a:solidFill>
                <a:srgbClr val="000000"/>
              </a:solidFill>
              <a:latin typeface="MS UI Gothic"/>
              <a:ea typeface="MS UI Gothic"/>
            </a:rPr>
            <a:t>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6" name="角丸四角形吹き出し 34">
          <a:extLst>
            <a:ext uri="{FF2B5EF4-FFF2-40B4-BE49-F238E27FC236}">
              <a16:creationId xmlns:a16="http://schemas.microsoft.com/office/drawing/2014/main" id="{00000000-0008-0000-0400-000006000000}"/>
            </a:ext>
          </a:extLst>
        </xdr:cNvPr>
        <xdr:cNvSpPr>
          <a:spLocks noChangeArrowheads="1"/>
        </xdr:cNvSpPr>
      </xdr:nvSpPr>
      <xdr:spPr bwMode="auto">
        <a:xfrm>
          <a:off x="2495549" y="5278967"/>
          <a:ext cx="1938867"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7" name="角丸四角形吹き出し 42">
          <a:extLst>
            <a:ext uri="{FF2B5EF4-FFF2-40B4-BE49-F238E27FC236}">
              <a16:creationId xmlns:a16="http://schemas.microsoft.com/office/drawing/2014/main" id="{00000000-0008-0000-0400-000007000000}"/>
            </a:ext>
          </a:extLst>
        </xdr:cNvPr>
        <xdr:cNvSpPr>
          <a:spLocks noChangeArrowheads="1"/>
        </xdr:cNvSpPr>
      </xdr:nvSpPr>
      <xdr:spPr bwMode="auto">
        <a:xfrm>
          <a:off x="482600" y="1733550"/>
          <a:ext cx="161925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a:t>
          </a:r>
          <a:endParaRPr lang="ja-JP" altLang="en-US" sz="1200" b="0" i="0" u="none" strike="noStrike" baseline="0">
            <a:solidFill>
              <a:srgbClr val="000000"/>
            </a:solidFill>
            <a:latin typeface="Times New Roman"/>
            <a:ea typeface="MS UI Gothic"/>
            <a:cs typeface="Times New Roman"/>
          </a:endParaRPr>
        </a:p>
        <a:p>
          <a:pPr algn="l" rtl="0">
            <a:defRPr sz="1000"/>
          </a:pPr>
          <a:r>
            <a:rPr lang="ja-JP" altLang="en-US" sz="900" b="0" i="0" u="none" strike="noStrike" baseline="0">
              <a:solidFill>
                <a:srgbClr val="000000"/>
              </a:solidFill>
              <a:latin typeface="MS UI Gothic"/>
              <a:ea typeface="MS UI Gothic"/>
            </a:rPr>
            <a:t>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8" name="角丸四角形吹き出し 23">
          <a:extLst>
            <a:ext uri="{FF2B5EF4-FFF2-40B4-BE49-F238E27FC236}">
              <a16:creationId xmlns:a16="http://schemas.microsoft.com/office/drawing/2014/main" id="{00000000-0008-0000-0400-000008000000}"/>
            </a:ext>
          </a:extLst>
        </xdr:cNvPr>
        <xdr:cNvSpPr>
          <a:spLocks noChangeArrowheads="1"/>
        </xdr:cNvSpPr>
      </xdr:nvSpPr>
      <xdr:spPr bwMode="auto">
        <a:xfrm>
          <a:off x="544830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546100</xdr:colOff>
      <xdr:row>1</xdr:row>
      <xdr:rowOff>12700</xdr:rowOff>
    </xdr:from>
    <xdr:to>
      <xdr:col>4</xdr:col>
      <xdr:colOff>615950</xdr:colOff>
      <xdr:row>2</xdr:row>
      <xdr:rowOff>25400</xdr:rowOff>
    </xdr:to>
    <xdr:sp macro="" textlink="">
      <xdr:nvSpPr>
        <xdr:cNvPr id="2" name="角丸四角形吹き出し 25">
          <a:extLst>
            <a:ext uri="{FF2B5EF4-FFF2-40B4-BE49-F238E27FC236}">
              <a16:creationId xmlns:a16="http://schemas.microsoft.com/office/drawing/2014/main" id="{00000000-0008-0000-0500-000002000000}"/>
            </a:ext>
          </a:extLst>
        </xdr:cNvPr>
        <xdr:cNvSpPr>
          <a:spLocks noChangeArrowheads="1"/>
        </xdr:cNvSpPr>
      </xdr:nvSpPr>
      <xdr:spPr bwMode="auto">
        <a:xfrm>
          <a:off x="3016250" y="260350"/>
          <a:ext cx="2063750" cy="247650"/>
        </a:xfrm>
        <a:prstGeom prst="wedgeRoundRectCallout">
          <a:avLst>
            <a:gd name="adj1" fmla="val -31117"/>
            <a:gd name="adj2" fmla="val 31763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助成金収入は、千円未満は切り捨て</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647700</xdr:colOff>
      <xdr:row>0</xdr:row>
      <xdr:rowOff>222250</xdr:rowOff>
    </xdr:from>
    <xdr:to>
      <xdr:col>2</xdr:col>
      <xdr:colOff>120650</xdr:colOff>
      <xdr:row>2</xdr:row>
      <xdr:rowOff>57150</xdr:rowOff>
    </xdr:to>
    <xdr:sp macro="" textlink="">
      <xdr:nvSpPr>
        <xdr:cNvPr id="3" name="角丸四角形吹き出し 34">
          <a:extLst>
            <a:ext uri="{FF2B5EF4-FFF2-40B4-BE49-F238E27FC236}">
              <a16:creationId xmlns:a16="http://schemas.microsoft.com/office/drawing/2014/main" id="{00000000-0008-0000-0500-000003000000}"/>
            </a:ext>
          </a:extLst>
        </xdr:cNvPr>
        <xdr:cNvSpPr>
          <a:spLocks noChangeArrowheads="1"/>
        </xdr:cNvSpPr>
      </xdr:nvSpPr>
      <xdr:spPr bwMode="auto">
        <a:xfrm>
          <a:off x="647700" y="222250"/>
          <a:ext cx="1943100" cy="317500"/>
        </a:xfrm>
        <a:prstGeom prst="wedgeRoundRectCallout">
          <a:avLst>
            <a:gd name="adj1" fmla="val -1942"/>
            <a:gd name="adj2" fmla="val 249750"/>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助成契約書に記載された助成金額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1</xdr:col>
      <xdr:colOff>838200</xdr:colOff>
      <xdr:row>8</xdr:row>
      <xdr:rowOff>127000</xdr:rowOff>
    </xdr:from>
    <xdr:to>
      <xdr:col>3</xdr:col>
      <xdr:colOff>781050</xdr:colOff>
      <xdr:row>9</xdr:row>
      <xdr:rowOff>165100</xdr:rowOff>
    </xdr:to>
    <xdr:sp macro="" textlink="">
      <xdr:nvSpPr>
        <xdr:cNvPr id="4" name="角丸四角形吹き出し 34">
          <a:extLst>
            <a:ext uri="{FF2B5EF4-FFF2-40B4-BE49-F238E27FC236}">
              <a16:creationId xmlns:a16="http://schemas.microsoft.com/office/drawing/2014/main" id="{00000000-0008-0000-0500-000004000000}"/>
            </a:ext>
          </a:extLst>
        </xdr:cNvPr>
        <xdr:cNvSpPr>
          <a:spLocks noChangeArrowheads="1"/>
        </xdr:cNvSpPr>
      </xdr:nvSpPr>
      <xdr:spPr bwMode="auto">
        <a:xfrm>
          <a:off x="2311400" y="1905000"/>
          <a:ext cx="1936750" cy="254000"/>
        </a:xfrm>
        <a:prstGeom prst="wedgeRoundRectCallout">
          <a:avLst>
            <a:gd name="adj1" fmla="val -53314"/>
            <a:gd name="adj2" fmla="val -115704"/>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1047750</xdr:colOff>
      <xdr:row>17</xdr:row>
      <xdr:rowOff>120650</xdr:rowOff>
    </xdr:from>
    <xdr:to>
      <xdr:col>2</xdr:col>
      <xdr:colOff>279400</xdr:colOff>
      <xdr:row>19</xdr:row>
      <xdr:rowOff>165100</xdr:rowOff>
    </xdr:to>
    <xdr:sp macro="" textlink="">
      <xdr:nvSpPr>
        <xdr:cNvPr id="5" name="角丸四角形吹き出し 41">
          <a:extLst>
            <a:ext uri="{FF2B5EF4-FFF2-40B4-BE49-F238E27FC236}">
              <a16:creationId xmlns:a16="http://schemas.microsoft.com/office/drawing/2014/main" id="{00000000-0008-0000-0500-000005000000}"/>
            </a:ext>
          </a:extLst>
        </xdr:cNvPr>
        <xdr:cNvSpPr>
          <a:spLocks noChangeArrowheads="1"/>
        </xdr:cNvSpPr>
      </xdr:nvSpPr>
      <xdr:spPr bwMode="auto">
        <a:xfrm>
          <a:off x="1047750" y="3841750"/>
          <a:ext cx="1701800" cy="476250"/>
        </a:xfrm>
        <a:prstGeom prst="wedgeRoundRectCallout">
          <a:avLst>
            <a:gd name="adj1" fmla="val -80316"/>
            <a:gd name="adj2" fmla="val -70713"/>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費目は、</a:t>
          </a:r>
          <a:r>
            <a:rPr lang="ja-JP" altLang="en-US" sz="900" b="0" i="0" u="none" strike="noStrike" baseline="0">
              <a:solidFill>
                <a:srgbClr val="FF0000"/>
              </a:solidFill>
              <a:latin typeface="MS UI Gothic"/>
              <a:ea typeface="MS UI Gothic"/>
            </a:rPr>
            <a:t>団体で</a:t>
          </a:r>
          <a:r>
            <a:rPr lang="ja-JP" altLang="en-US" sz="900" b="0" i="0" u="none" strike="noStrike" baseline="0">
              <a:solidFill>
                <a:srgbClr val="000000"/>
              </a:solidFill>
              <a:latin typeface="MS UI Gothic"/>
              <a:ea typeface="MS UI Gothic"/>
            </a:rPr>
            <a:t>通常使用しているものをそのままお使いください。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0</xdr:col>
      <xdr:colOff>482600</xdr:colOff>
      <xdr:row>7</xdr:row>
      <xdr:rowOff>171450</xdr:rowOff>
    </xdr:from>
    <xdr:to>
      <xdr:col>1</xdr:col>
      <xdr:colOff>609600</xdr:colOff>
      <xdr:row>9</xdr:row>
      <xdr:rowOff>196850</xdr:rowOff>
    </xdr:to>
    <xdr:sp macro="" textlink="">
      <xdr:nvSpPr>
        <xdr:cNvPr id="6" name="角丸四角形吹き出し 42">
          <a:extLst>
            <a:ext uri="{FF2B5EF4-FFF2-40B4-BE49-F238E27FC236}">
              <a16:creationId xmlns:a16="http://schemas.microsoft.com/office/drawing/2014/main" id="{00000000-0008-0000-0500-000006000000}"/>
            </a:ext>
          </a:extLst>
        </xdr:cNvPr>
        <xdr:cNvSpPr>
          <a:spLocks noChangeArrowheads="1"/>
        </xdr:cNvSpPr>
      </xdr:nvSpPr>
      <xdr:spPr bwMode="auto">
        <a:xfrm>
          <a:off x="482600" y="1733550"/>
          <a:ext cx="1600200" cy="457200"/>
        </a:xfrm>
        <a:prstGeom prst="wedgeRoundRectCallout">
          <a:avLst>
            <a:gd name="adj1" fmla="val 27780"/>
            <a:gd name="adj2" fmla="val 63206"/>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事業期間内に予算を変更した場合は、変更後の予算額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4</xdr:col>
      <xdr:colOff>965200</xdr:colOff>
      <xdr:row>0</xdr:row>
      <xdr:rowOff>101600</xdr:rowOff>
    </xdr:from>
    <xdr:to>
      <xdr:col>5</xdr:col>
      <xdr:colOff>1612900</xdr:colOff>
      <xdr:row>2</xdr:row>
      <xdr:rowOff>57150</xdr:rowOff>
    </xdr:to>
    <xdr:sp macro="" textlink="">
      <xdr:nvSpPr>
        <xdr:cNvPr id="7" name="角丸四角形吹き出し 23">
          <a:extLst>
            <a:ext uri="{FF2B5EF4-FFF2-40B4-BE49-F238E27FC236}">
              <a16:creationId xmlns:a16="http://schemas.microsoft.com/office/drawing/2014/main" id="{00000000-0008-0000-0500-000007000000}"/>
            </a:ext>
          </a:extLst>
        </xdr:cNvPr>
        <xdr:cNvSpPr>
          <a:spLocks noChangeArrowheads="1"/>
        </xdr:cNvSpPr>
      </xdr:nvSpPr>
      <xdr:spPr bwMode="auto">
        <a:xfrm>
          <a:off x="5429250" y="101600"/>
          <a:ext cx="1644650" cy="438150"/>
        </a:xfrm>
        <a:prstGeom prst="wedgeRoundRectCallout">
          <a:avLst>
            <a:gd name="adj1" fmla="val -89541"/>
            <a:gd name="adj2" fmla="val 53000"/>
            <a:gd name="adj3" fmla="val 16667"/>
          </a:avLst>
        </a:prstGeom>
        <a:solidFill>
          <a:srgbClr val="FFFFFF"/>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事業完了報告書の完了日付と合致させてください。</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10589</xdr:colOff>
      <xdr:row>24</xdr:row>
      <xdr:rowOff>42332</xdr:rowOff>
    </xdr:from>
    <xdr:to>
      <xdr:col>3</xdr:col>
      <xdr:colOff>952505</xdr:colOff>
      <xdr:row>25</xdr:row>
      <xdr:rowOff>78316</xdr:rowOff>
    </xdr:to>
    <xdr:sp macro="" textlink="">
      <xdr:nvSpPr>
        <xdr:cNvPr id="8" name="角丸四角形吹き出し 34">
          <a:extLst>
            <a:ext uri="{FF2B5EF4-FFF2-40B4-BE49-F238E27FC236}">
              <a16:creationId xmlns:a16="http://schemas.microsoft.com/office/drawing/2014/main" id="{00000000-0008-0000-0500-000008000000}"/>
            </a:ext>
          </a:extLst>
        </xdr:cNvPr>
        <xdr:cNvSpPr>
          <a:spLocks noChangeArrowheads="1"/>
        </xdr:cNvSpPr>
      </xdr:nvSpPr>
      <xdr:spPr bwMode="auto">
        <a:xfrm>
          <a:off x="2480739" y="5274732"/>
          <a:ext cx="1938866" cy="25188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twoCellAnchor>
    <xdr:from>
      <xdr:col>2</xdr:col>
      <xdr:colOff>6349</xdr:colOff>
      <xdr:row>24</xdr:row>
      <xdr:rowOff>46567</xdr:rowOff>
    </xdr:from>
    <xdr:to>
      <xdr:col>3</xdr:col>
      <xdr:colOff>948266</xdr:colOff>
      <xdr:row>25</xdr:row>
      <xdr:rowOff>82551</xdr:rowOff>
    </xdr:to>
    <xdr:sp macro="" textlink="">
      <xdr:nvSpPr>
        <xdr:cNvPr id="10" name="角丸四角形吹き出し 34">
          <a:extLst>
            <a:ext uri="{FF2B5EF4-FFF2-40B4-BE49-F238E27FC236}">
              <a16:creationId xmlns:a16="http://schemas.microsoft.com/office/drawing/2014/main" id="{00000000-0008-0000-0500-00000A000000}"/>
            </a:ext>
          </a:extLst>
        </xdr:cNvPr>
        <xdr:cNvSpPr>
          <a:spLocks noChangeArrowheads="1"/>
        </xdr:cNvSpPr>
      </xdr:nvSpPr>
      <xdr:spPr bwMode="auto">
        <a:xfrm>
          <a:off x="2498089" y="5220547"/>
          <a:ext cx="1940137" cy="249344"/>
        </a:xfrm>
        <a:prstGeom prst="wedgeRoundRectCallout">
          <a:avLst>
            <a:gd name="adj1" fmla="val -73294"/>
            <a:gd name="adj2" fmla="val 100792"/>
            <a:gd name="adj3" fmla="val 16667"/>
          </a:avLst>
        </a:prstGeom>
        <a:solidFill>
          <a:srgbClr val="FFFFFF">
            <a:alpha val="78000"/>
          </a:srgbClr>
        </a:solidFill>
        <a:ln w="9525" algn="ctr">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MS UI Gothic"/>
              <a:ea typeface="MS UI Gothic"/>
            </a:rPr>
            <a:t>助成契約書に記載された事業総額</a:t>
          </a:r>
          <a:endParaRPr lang="ja-JP" altLang="en-US" sz="1200" b="0" i="0" u="none" strike="noStrike" baseline="0">
            <a:solidFill>
              <a:srgbClr val="000000"/>
            </a:solidFill>
            <a:latin typeface="Times New Roman"/>
            <a:ea typeface="MS UI Gothic"/>
            <a:cs typeface="Times New Roman"/>
          </a:endParaRPr>
        </a:p>
        <a:p>
          <a:pPr algn="l" rtl="0">
            <a:defRPr sz="1000"/>
          </a:pPr>
          <a:endParaRPr lang="ja-JP" alt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85"/>
  <sheetViews>
    <sheetView showGridLines="0" view="pageBreakPreview" zoomScaleNormal="100" zoomScaleSheetLayoutView="100" workbookViewId="0">
      <selection activeCell="D14" sqref="D14:E14"/>
    </sheetView>
  </sheetViews>
  <sheetFormatPr baseColWidth="10" defaultColWidth="9" defaultRowHeight="20.25" customHeight="1"/>
  <cols>
    <col min="1" max="11" width="9.5" style="129" customWidth="1"/>
    <col min="12" max="16384" width="9" style="97"/>
  </cols>
  <sheetData>
    <row r="2" spans="1:11" ht="20.25" customHeight="1">
      <c r="A2" s="128" t="s">
        <v>136</v>
      </c>
    </row>
    <row r="3" spans="1:11" ht="20.25" customHeight="1">
      <c r="A3" s="129" t="s">
        <v>0</v>
      </c>
    </row>
    <row r="4" spans="1:11" ht="20.25" customHeight="1">
      <c r="H4" s="129" t="s">
        <v>1</v>
      </c>
    </row>
    <row r="6" spans="1:11" ht="20.25" customHeight="1">
      <c r="H6" s="129" t="s">
        <v>2</v>
      </c>
    </row>
    <row r="7" spans="1:11" ht="20.25" customHeight="1">
      <c r="H7" s="129" t="s">
        <v>3</v>
      </c>
    </row>
    <row r="8" spans="1:11" ht="20.25" customHeight="1">
      <c r="H8" s="129" t="s">
        <v>4</v>
      </c>
    </row>
    <row r="9" spans="1:11" ht="20.25" customHeight="1">
      <c r="H9" s="129" t="s">
        <v>5</v>
      </c>
    </row>
    <row r="10" spans="1:11" ht="20.25" customHeight="1">
      <c r="H10" s="129" t="s">
        <v>6</v>
      </c>
    </row>
    <row r="11" spans="1:11" ht="20.25" customHeight="1">
      <c r="H11" s="129" t="s">
        <v>7</v>
      </c>
    </row>
    <row r="12" spans="1:11" ht="20.25" customHeight="1" thickBot="1">
      <c r="A12" s="130" t="s">
        <v>144</v>
      </c>
      <c r="B12" s="130"/>
      <c r="C12" s="130"/>
      <c r="D12" s="130"/>
      <c r="E12" s="130"/>
      <c r="F12" s="130"/>
    </row>
    <row r="13" spans="1:11" ht="20.25" customHeight="1" thickBot="1">
      <c r="A13" s="140" t="s">
        <v>141</v>
      </c>
      <c r="B13" s="140"/>
      <c r="C13" s="131" t="s">
        <v>27</v>
      </c>
      <c r="D13" s="138" t="str">
        <f>【フォーム】収支計算書!B28</f>
        <v/>
      </c>
      <c r="E13" s="139"/>
      <c r="F13" s="132" t="s">
        <v>140</v>
      </c>
    </row>
    <row r="14" spans="1:11" ht="20.25" customHeight="1" thickBot="1">
      <c r="A14" s="141" t="s">
        <v>142</v>
      </c>
      <c r="B14" s="141"/>
      <c r="C14" s="131" t="s">
        <v>27</v>
      </c>
      <c r="D14" s="138">
        <f>【フォーム】収支計算書!B8</f>
        <v>0</v>
      </c>
      <c r="E14" s="139"/>
      <c r="F14" s="132" t="s">
        <v>140</v>
      </c>
      <c r="H14" s="97"/>
      <c r="I14" s="97"/>
      <c r="J14" s="97"/>
      <c r="K14" s="97"/>
    </row>
    <row r="15" spans="1:11" ht="20.25" customHeight="1" thickBot="1">
      <c r="A15" s="141" t="s">
        <v>143</v>
      </c>
      <c r="B15" s="141"/>
      <c r="C15" s="131" t="s">
        <v>27</v>
      </c>
      <c r="D15" s="138">
        <f>【フォーム】収支計算書!B7</f>
        <v>0</v>
      </c>
      <c r="E15" s="139"/>
      <c r="F15" s="132" t="s">
        <v>140</v>
      </c>
      <c r="G15" s="133" t="s">
        <v>146</v>
      </c>
      <c r="H15" s="133"/>
      <c r="I15" s="133"/>
      <c r="J15" s="133"/>
      <c r="K15" s="133"/>
    </row>
    <row r="16" spans="1:11" ht="20.25" customHeight="1">
      <c r="A16" s="134"/>
      <c r="B16" s="134"/>
      <c r="C16" s="134"/>
      <c r="D16" s="134"/>
      <c r="E16" s="134"/>
      <c r="F16" s="134"/>
      <c r="G16" s="134"/>
      <c r="H16" s="134"/>
      <c r="I16" s="134"/>
      <c r="J16" s="134"/>
      <c r="K16" s="134"/>
    </row>
    <row r="17" spans="1:11" s="135" customFormat="1" ht="20.25" customHeight="1" thickBot="1">
      <c r="A17" s="130" t="s">
        <v>145</v>
      </c>
      <c r="B17" s="130"/>
      <c r="C17" s="130"/>
      <c r="D17" s="130"/>
      <c r="E17" s="130"/>
      <c r="F17" s="130"/>
      <c r="G17" s="130"/>
      <c r="H17" s="130"/>
      <c r="I17" s="130"/>
      <c r="J17" s="130"/>
      <c r="K17" s="130"/>
    </row>
    <row r="18" spans="1:11" ht="20.25" customHeight="1" thickBot="1">
      <c r="A18" s="140" t="s">
        <v>8</v>
      </c>
      <c r="B18" s="140"/>
      <c r="C18" s="131" t="s">
        <v>27</v>
      </c>
      <c r="D18" s="138" t="str">
        <f>【フォーム】収支計算書!C9</f>
        <v/>
      </c>
      <c r="E18" s="139"/>
      <c r="F18" s="132" t="s">
        <v>140</v>
      </c>
      <c r="G18" s="183" t="s">
        <v>9</v>
      </c>
      <c r="H18" s="183"/>
      <c r="I18" s="183"/>
      <c r="J18" s="183"/>
      <c r="K18" s="183"/>
    </row>
    <row r="19" spans="1:11" ht="20.25" customHeight="1" thickBot="1">
      <c r="A19" s="141" t="s">
        <v>10</v>
      </c>
      <c r="B19" s="141"/>
      <c r="C19" s="131" t="s">
        <v>27</v>
      </c>
      <c r="D19" s="138">
        <f>【フォーム】収支計算書!C8</f>
        <v>0</v>
      </c>
      <c r="E19" s="139"/>
      <c r="F19" s="132" t="s">
        <v>140</v>
      </c>
      <c r="G19" s="184" t="s">
        <v>11</v>
      </c>
      <c r="H19" s="184"/>
      <c r="I19" s="184"/>
      <c r="J19" s="184"/>
      <c r="K19" s="184"/>
    </row>
    <row r="20" spans="1:11" ht="20.25" customHeight="1" thickBot="1">
      <c r="A20" s="141" t="s">
        <v>12</v>
      </c>
      <c r="B20" s="141"/>
      <c r="C20" s="131" t="s">
        <v>27</v>
      </c>
      <c r="D20" s="138">
        <f>【フォーム】収支計算書!C7</f>
        <v>0</v>
      </c>
      <c r="E20" s="139"/>
      <c r="F20" s="132" t="s">
        <v>140</v>
      </c>
      <c r="G20" s="180" t="s">
        <v>13</v>
      </c>
      <c r="H20" s="180"/>
      <c r="I20" s="180"/>
      <c r="J20" s="180"/>
      <c r="K20" s="180"/>
    </row>
    <row r="21" spans="1:11" ht="20.25" customHeight="1" thickBot="1">
      <c r="A21" s="141" t="s">
        <v>14</v>
      </c>
      <c r="B21" s="141"/>
      <c r="C21" s="131" t="s">
        <v>27</v>
      </c>
      <c r="D21" s="138">
        <f>【フォーム】収支計算書!F7</f>
        <v>0</v>
      </c>
      <c r="E21" s="139"/>
      <c r="F21" s="132" t="s">
        <v>140</v>
      </c>
      <c r="G21" s="181" t="s">
        <v>15</v>
      </c>
      <c r="H21" s="181"/>
      <c r="I21" s="181"/>
      <c r="J21" s="181"/>
      <c r="K21" s="181"/>
    </row>
    <row r="23" spans="1:11" ht="20.25" customHeight="1">
      <c r="A23" s="129" t="s">
        <v>16</v>
      </c>
    </row>
    <row r="24" spans="1:11" ht="20.25" customHeight="1">
      <c r="A24" s="182" t="s">
        <v>137</v>
      </c>
      <c r="B24" s="182"/>
      <c r="C24" s="182"/>
      <c r="D24" s="182"/>
      <c r="E24" s="182"/>
      <c r="F24" s="182"/>
      <c r="G24" s="182"/>
      <c r="H24" s="182"/>
      <c r="I24" s="182"/>
      <c r="J24" s="182"/>
      <c r="K24" s="182"/>
    </row>
    <row r="25" spans="1:11" ht="20.25" customHeight="1">
      <c r="A25" s="182"/>
      <c r="B25" s="182"/>
      <c r="C25" s="182"/>
      <c r="D25" s="182"/>
      <c r="E25" s="182"/>
      <c r="F25" s="182"/>
      <c r="G25" s="182"/>
      <c r="H25" s="182"/>
      <c r="I25" s="182"/>
      <c r="J25" s="182"/>
      <c r="K25" s="182"/>
    </row>
    <row r="26" spans="1:11" ht="20.25" customHeight="1">
      <c r="A26" s="182"/>
      <c r="B26" s="182"/>
      <c r="C26" s="182"/>
      <c r="D26" s="182"/>
      <c r="E26" s="182"/>
      <c r="F26" s="182"/>
      <c r="G26" s="182"/>
      <c r="H26" s="182"/>
      <c r="I26" s="182"/>
      <c r="J26" s="182"/>
      <c r="K26" s="182"/>
    </row>
    <row r="27" spans="1:11" ht="20.25" customHeight="1">
      <c r="A27" s="182"/>
      <c r="B27" s="182"/>
      <c r="C27" s="182"/>
      <c r="D27" s="182"/>
      <c r="E27" s="182"/>
      <c r="F27" s="182"/>
      <c r="G27" s="182"/>
      <c r="H27" s="182"/>
      <c r="I27" s="182"/>
      <c r="J27" s="182"/>
      <c r="K27" s="182"/>
    </row>
    <row r="28" spans="1:11" ht="20.25" customHeight="1">
      <c r="A28" s="129" t="s">
        <v>40</v>
      </c>
    </row>
    <row r="29" spans="1:11" ht="20.25" customHeight="1">
      <c r="A29" s="129" t="s">
        <v>21</v>
      </c>
      <c r="G29" s="129" t="s">
        <v>22</v>
      </c>
    </row>
    <row r="30" spans="1:11" ht="20.25" customHeight="1">
      <c r="A30" s="142" t="s">
        <v>126</v>
      </c>
      <c r="B30" s="143"/>
      <c r="C30" s="143"/>
      <c r="D30" s="143"/>
      <c r="E30" s="144"/>
      <c r="G30" s="142"/>
      <c r="H30" s="152"/>
      <c r="I30" s="152"/>
      <c r="J30" s="152"/>
      <c r="K30" s="153"/>
    </row>
    <row r="31" spans="1:11" ht="20.25" customHeight="1">
      <c r="A31" s="145"/>
      <c r="B31" s="146"/>
      <c r="C31" s="146"/>
      <c r="D31" s="146"/>
      <c r="E31" s="147"/>
      <c r="G31" s="151"/>
      <c r="H31" s="154"/>
      <c r="I31" s="154"/>
      <c r="J31" s="154"/>
      <c r="K31" s="155"/>
    </row>
    <row r="32" spans="1:11" ht="20.25" customHeight="1">
      <c r="A32" s="145"/>
      <c r="B32" s="146"/>
      <c r="C32" s="146"/>
      <c r="D32" s="146"/>
      <c r="E32" s="147"/>
      <c r="G32" s="151"/>
      <c r="H32" s="154"/>
      <c r="I32" s="154"/>
      <c r="J32" s="154"/>
      <c r="K32" s="155"/>
    </row>
    <row r="33" spans="1:11" ht="20.25" customHeight="1">
      <c r="A33" s="145"/>
      <c r="B33" s="146"/>
      <c r="C33" s="146"/>
      <c r="D33" s="146"/>
      <c r="E33" s="147"/>
      <c r="F33" s="159"/>
      <c r="G33" s="151"/>
      <c r="H33" s="154"/>
      <c r="I33" s="154"/>
      <c r="J33" s="154"/>
      <c r="K33" s="155"/>
    </row>
    <row r="34" spans="1:11" ht="20.25" customHeight="1">
      <c r="A34" s="145"/>
      <c r="B34" s="146"/>
      <c r="C34" s="146"/>
      <c r="D34" s="146"/>
      <c r="E34" s="147"/>
      <c r="F34" s="159"/>
      <c r="G34" s="151"/>
      <c r="H34" s="154"/>
      <c r="I34" s="154"/>
      <c r="J34" s="154"/>
      <c r="K34" s="155"/>
    </row>
    <row r="35" spans="1:11" ht="20.25" customHeight="1">
      <c r="A35" s="145"/>
      <c r="B35" s="146"/>
      <c r="C35" s="146"/>
      <c r="D35" s="146"/>
      <c r="E35" s="147"/>
      <c r="G35" s="151"/>
      <c r="H35" s="154"/>
      <c r="I35" s="154"/>
      <c r="J35" s="154"/>
      <c r="K35" s="155"/>
    </row>
    <row r="36" spans="1:11" ht="20.25" customHeight="1">
      <c r="A36" s="145"/>
      <c r="B36" s="146"/>
      <c r="C36" s="146"/>
      <c r="D36" s="146"/>
      <c r="E36" s="147"/>
      <c r="G36" s="151"/>
      <c r="H36" s="154"/>
      <c r="I36" s="154"/>
      <c r="J36" s="154"/>
      <c r="K36" s="155"/>
    </row>
    <row r="37" spans="1:11" ht="20.25" customHeight="1">
      <c r="A37" s="145"/>
      <c r="B37" s="146"/>
      <c r="C37" s="146"/>
      <c r="D37" s="146"/>
      <c r="E37" s="147"/>
      <c r="G37" s="151"/>
      <c r="H37" s="154"/>
      <c r="I37" s="154"/>
      <c r="J37" s="154"/>
      <c r="K37" s="155"/>
    </row>
    <row r="38" spans="1:11" ht="20.25" customHeight="1">
      <c r="A38" s="148"/>
      <c r="B38" s="149"/>
      <c r="C38" s="149"/>
      <c r="D38" s="149"/>
      <c r="E38" s="150"/>
      <c r="G38" s="156"/>
      <c r="H38" s="157"/>
      <c r="I38" s="157"/>
      <c r="J38" s="157"/>
      <c r="K38" s="158"/>
    </row>
    <row r="39" spans="1:11" ht="20.25" customHeight="1">
      <c r="A39" s="129" t="s">
        <v>19</v>
      </c>
    </row>
    <row r="40" spans="1:11" ht="20.25" customHeight="1">
      <c r="A40" s="160" t="s">
        <v>127</v>
      </c>
      <c r="B40" s="143"/>
      <c r="C40" s="143"/>
      <c r="D40" s="143"/>
      <c r="E40" s="143"/>
      <c r="F40" s="143"/>
      <c r="G40" s="143"/>
      <c r="H40" s="143"/>
      <c r="I40" s="143"/>
      <c r="J40" s="143"/>
      <c r="K40" s="144"/>
    </row>
    <row r="41" spans="1:11" ht="20.25" customHeight="1">
      <c r="A41" s="148"/>
      <c r="B41" s="149"/>
      <c r="C41" s="149"/>
      <c r="D41" s="149"/>
      <c r="E41" s="149"/>
      <c r="F41" s="149"/>
      <c r="G41" s="149"/>
      <c r="H41" s="149"/>
      <c r="I41" s="149"/>
      <c r="J41" s="149"/>
      <c r="K41" s="150"/>
    </row>
    <row r="42" spans="1:11" ht="20.25" customHeight="1">
      <c r="A42" s="129" t="s">
        <v>20</v>
      </c>
    </row>
    <row r="43" spans="1:11" ht="20.25" customHeight="1">
      <c r="A43" s="142" t="s">
        <v>128</v>
      </c>
      <c r="B43" s="143"/>
      <c r="C43" s="143"/>
      <c r="D43" s="143"/>
      <c r="E43" s="143"/>
      <c r="F43" s="143"/>
      <c r="G43" s="143"/>
      <c r="H43" s="143"/>
      <c r="I43" s="143"/>
      <c r="J43" s="143"/>
      <c r="K43" s="144"/>
    </row>
    <row r="44" spans="1:11" ht="20.25" customHeight="1">
      <c r="A44" s="148"/>
      <c r="B44" s="149"/>
      <c r="C44" s="149"/>
      <c r="D44" s="149"/>
      <c r="E44" s="149"/>
      <c r="F44" s="149"/>
      <c r="G44" s="149"/>
      <c r="H44" s="149"/>
      <c r="I44" s="149"/>
      <c r="J44" s="149"/>
      <c r="K44" s="150"/>
    </row>
    <row r="45" spans="1:11" ht="20.25" customHeight="1">
      <c r="A45" s="129" t="s">
        <v>31</v>
      </c>
    </row>
    <row r="46" spans="1:11" ht="20.25" customHeight="1">
      <c r="A46" s="160" t="s">
        <v>129</v>
      </c>
      <c r="B46" s="161"/>
      <c r="C46" s="161"/>
      <c r="D46" s="161"/>
      <c r="E46" s="161"/>
      <c r="F46" s="161"/>
      <c r="G46" s="161"/>
      <c r="H46" s="161"/>
      <c r="I46" s="161"/>
      <c r="J46" s="161"/>
      <c r="K46" s="162"/>
    </row>
    <row r="47" spans="1:11" ht="20.25" customHeight="1">
      <c r="A47" s="163"/>
      <c r="B47" s="164"/>
      <c r="C47" s="164"/>
      <c r="D47" s="164"/>
      <c r="E47" s="164"/>
      <c r="F47" s="164"/>
      <c r="G47" s="164"/>
      <c r="H47" s="164"/>
      <c r="I47" s="164"/>
      <c r="J47" s="164"/>
      <c r="K47" s="165"/>
    </row>
    <row r="48" spans="1:11" ht="20.25" customHeight="1">
      <c r="A48" s="166"/>
      <c r="B48" s="167"/>
      <c r="C48" s="167"/>
      <c r="D48" s="167"/>
      <c r="E48" s="167"/>
      <c r="F48" s="167"/>
      <c r="G48" s="167"/>
      <c r="H48" s="167"/>
      <c r="I48" s="167"/>
      <c r="J48" s="167"/>
      <c r="K48" s="168"/>
    </row>
    <row r="50" spans="1:11" ht="20.25" customHeight="1">
      <c r="A50" s="129" t="s">
        <v>41</v>
      </c>
    </row>
    <row r="51" spans="1:11" ht="20.25" customHeight="1">
      <c r="A51" s="129" t="s">
        <v>17</v>
      </c>
      <c r="G51" s="129" t="s">
        <v>18</v>
      </c>
    </row>
    <row r="52" spans="1:11" ht="20.25" customHeight="1">
      <c r="A52" s="142"/>
      <c r="B52" s="143"/>
      <c r="C52" s="143"/>
      <c r="D52" s="143"/>
      <c r="E52" s="144"/>
      <c r="G52" s="142"/>
      <c r="H52" s="152"/>
      <c r="I52" s="152"/>
      <c r="J52" s="152"/>
      <c r="K52" s="153"/>
    </row>
    <row r="53" spans="1:11" ht="20.25" customHeight="1">
      <c r="A53" s="145"/>
      <c r="B53" s="146"/>
      <c r="C53" s="146"/>
      <c r="D53" s="146"/>
      <c r="E53" s="147"/>
      <c r="G53" s="151"/>
      <c r="H53" s="154"/>
      <c r="I53" s="154"/>
      <c r="J53" s="154"/>
      <c r="K53" s="155"/>
    </row>
    <row r="54" spans="1:11" ht="20.25" customHeight="1">
      <c r="A54" s="145"/>
      <c r="B54" s="146"/>
      <c r="C54" s="146"/>
      <c r="D54" s="146"/>
      <c r="E54" s="147"/>
      <c r="G54" s="151"/>
      <c r="H54" s="154"/>
      <c r="I54" s="154"/>
      <c r="J54" s="154"/>
      <c r="K54" s="155"/>
    </row>
    <row r="55" spans="1:11" ht="20.25" customHeight="1">
      <c r="A55" s="145"/>
      <c r="B55" s="146"/>
      <c r="C55" s="146"/>
      <c r="D55" s="146"/>
      <c r="E55" s="147"/>
      <c r="F55" s="159"/>
      <c r="G55" s="151"/>
      <c r="H55" s="154"/>
      <c r="I55" s="154"/>
      <c r="J55" s="154"/>
      <c r="K55" s="155"/>
    </row>
    <row r="56" spans="1:11" ht="20.25" customHeight="1">
      <c r="A56" s="145"/>
      <c r="B56" s="146"/>
      <c r="C56" s="146"/>
      <c r="D56" s="146"/>
      <c r="E56" s="147"/>
      <c r="F56" s="159"/>
      <c r="G56" s="151"/>
      <c r="H56" s="154"/>
      <c r="I56" s="154"/>
      <c r="J56" s="154"/>
      <c r="K56" s="155"/>
    </row>
    <row r="57" spans="1:11" ht="20.25" customHeight="1">
      <c r="A57" s="145"/>
      <c r="B57" s="146"/>
      <c r="C57" s="146"/>
      <c r="D57" s="146"/>
      <c r="E57" s="147"/>
      <c r="G57" s="151"/>
      <c r="H57" s="154"/>
      <c r="I57" s="154"/>
      <c r="J57" s="154"/>
      <c r="K57" s="155"/>
    </row>
    <row r="58" spans="1:11" ht="20.25" customHeight="1">
      <c r="A58" s="145"/>
      <c r="B58" s="146"/>
      <c r="C58" s="146"/>
      <c r="D58" s="146"/>
      <c r="E58" s="147"/>
      <c r="G58" s="151"/>
      <c r="H58" s="154"/>
      <c r="I58" s="154"/>
      <c r="J58" s="154"/>
      <c r="K58" s="155"/>
    </row>
    <row r="59" spans="1:11" ht="20.25" customHeight="1">
      <c r="A59" s="145"/>
      <c r="B59" s="146"/>
      <c r="C59" s="146"/>
      <c r="D59" s="146"/>
      <c r="E59" s="147"/>
      <c r="G59" s="151"/>
      <c r="H59" s="154"/>
      <c r="I59" s="154"/>
      <c r="J59" s="154"/>
      <c r="K59" s="155"/>
    </row>
    <row r="60" spans="1:11" ht="20.25" customHeight="1">
      <c r="A60" s="148"/>
      <c r="B60" s="149"/>
      <c r="C60" s="149"/>
      <c r="D60" s="149"/>
      <c r="E60" s="150"/>
      <c r="G60" s="156"/>
      <c r="H60" s="157"/>
      <c r="I60" s="157"/>
      <c r="J60" s="157"/>
      <c r="K60" s="158"/>
    </row>
    <row r="61" spans="1:11" ht="20.25" customHeight="1">
      <c r="A61" s="129" t="s">
        <v>19</v>
      </c>
    </row>
    <row r="62" spans="1:11" ht="20.25" customHeight="1">
      <c r="A62" s="179"/>
      <c r="B62" s="143"/>
      <c r="C62" s="143"/>
      <c r="D62" s="143"/>
      <c r="E62" s="143"/>
      <c r="F62" s="143"/>
      <c r="G62" s="143"/>
      <c r="H62" s="143"/>
      <c r="I62" s="143"/>
      <c r="J62" s="143"/>
      <c r="K62" s="144"/>
    </row>
    <row r="63" spans="1:11" ht="20.25" customHeight="1">
      <c r="A63" s="148"/>
      <c r="B63" s="149"/>
      <c r="C63" s="149"/>
      <c r="D63" s="149"/>
      <c r="E63" s="149"/>
      <c r="F63" s="149"/>
      <c r="G63" s="149"/>
      <c r="H63" s="149"/>
      <c r="I63" s="149"/>
      <c r="J63" s="149"/>
      <c r="K63" s="150"/>
    </row>
    <row r="64" spans="1:11" ht="20.25" customHeight="1">
      <c r="A64" s="129" t="s">
        <v>20</v>
      </c>
    </row>
    <row r="65" spans="1:11" ht="20.25" customHeight="1">
      <c r="A65" s="179"/>
      <c r="B65" s="143"/>
      <c r="C65" s="143"/>
      <c r="D65" s="143"/>
      <c r="E65" s="143"/>
      <c r="F65" s="143"/>
      <c r="G65" s="143"/>
      <c r="H65" s="143"/>
      <c r="I65" s="143"/>
      <c r="J65" s="143"/>
      <c r="K65" s="144"/>
    </row>
    <row r="66" spans="1:11" ht="20.25" customHeight="1">
      <c r="A66" s="148"/>
      <c r="B66" s="149"/>
      <c r="C66" s="149"/>
      <c r="D66" s="149"/>
      <c r="E66" s="149"/>
      <c r="F66" s="149"/>
      <c r="G66" s="149"/>
      <c r="H66" s="149"/>
      <c r="I66" s="149"/>
      <c r="J66" s="149"/>
      <c r="K66" s="150"/>
    </row>
    <row r="67" spans="1:11" ht="20.25" customHeight="1">
      <c r="A67" s="129" t="s">
        <v>31</v>
      </c>
    </row>
    <row r="68" spans="1:11" ht="20.25" customHeight="1">
      <c r="A68" s="142"/>
      <c r="B68" s="161"/>
      <c r="C68" s="161"/>
      <c r="D68" s="161"/>
      <c r="E68" s="161"/>
      <c r="F68" s="161"/>
      <c r="G68" s="161"/>
      <c r="H68" s="161"/>
      <c r="I68" s="161"/>
      <c r="J68" s="161"/>
      <c r="K68" s="162"/>
    </row>
    <row r="69" spans="1:11" ht="20.25" customHeight="1">
      <c r="A69" s="163"/>
      <c r="B69" s="164"/>
      <c r="C69" s="164"/>
      <c r="D69" s="164"/>
      <c r="E69" s="164"/>
      <c r="F69" s="164"/>
      <c r="G69" s="164"/>
      <c r="H69" s="164"/>
      <c r="I69" s="164"/>
      <c r="J69" s="164"/>
      <c r="K69" s="165"/>
    </row>
    <row r="70" spans="1:11" ht="20.25" customHeight="1">
      <c r="A70" s="166"/>
      <c r="B70" s="167"/>
      <c r="C70" s="167"/>
      <c r="D70" s="167"/>
      <c r="E70" s="167"/>
      <c r="F70" s="167"/>
      <c r="G70" s="167"/>
      <c r="H70" s="167"/>
      <c r="I70" s="167"/>
      <c r="J70" s="167"/>
      <c r="K70" s="168"/>
    </row>
    <row r="71" spans="1:11" ht="20.25" customHeight="1">
      <c r="A71" s="136"/>
      <c r="B71" s="136"/>
      <c r="C71" s="136"/>
      <c r="D71" s="136"/>
      <c r="E71" s="136"/>
      <c r="F71" s="136"/>
      <c r="G71" s="136"/>
      <c r="H71" s="136"/>
      <c r="I71" s="136"/>
      <c r="J71" s="136"/>
      <c r="K71" s="136"/>
    </row>
    <row r="72" spans="1:11" ht="20.25" customHeight="1">
      <c r="A72" s="129" t="s">
        <v>42</v>
      </c>
    </row>
    <row r="73" spans="1:11" ht="20.25" customHeight="1">
      <c r="A73" s="129" t="s">
        <v>17</v>
      </c>
      <c r="G73" s="129" t="s">
        <v>18</v>
      </c>
    </row>
    <row r="74" spans="1:11" ht="20.25" customHeight="1">
      <c r="A74" s="142"/>
      <c r="B74" s="143"/>
      <c r="C74" s="143"/>
      <c r="D74" s="143"/>
      <c r="E74" s="144"/>
      <c r="G74" s="142"/>
      <c r="H74" s="152"/>
      <c r="I74" s="152"/>
      <c r="J74" s="152"/>
      <c r="K74" s="153"/>
    </row>
    <row r="75" spans="1:11" ht="20.25" customHeight="1">
      <c r="A75" s="145"/>
      <c r="B75" s="146"/>
      <c r="C75" s="146"/>
      <c r="D75" s="146"/>
      <c r="E75" s="147"/>
      <c r="G75" s="151"/>
      <c r="H75" s="154"/>
      <c r="I75" s="154"/>
      <c r="J75" s="154"/>
      <c r="K75" s="155"/>
    </row>
    <row r="76" spans="1:11" ht="20.25" customHeight="1">
      <c r="A76" s="145"/>
      <c r="B76" s="146"/>
      <c r="C76" s="146"/>
      <c r="D76" s="146"/>
      <c r="E76" s="147"/>
      <c r="G76" s="151"/>
      <c r="H76" s="154"/>
      <c r="I76" s="154"/>
      <c r="J76" s="154"/>
      <c r="K76" s="155"/>
    </row>
    <row r="77" spans="1:11" ht="20.25" customHeight="1">
      <c r="A77" s="145"/>
      <c r="B77" s="146"/>
      <c r="C77" s="146"/>
      <c r="D77" s="146"/>
      <c r="E77" s="147"/>
      <c r="F77" s="159"/>
      <c r="G77" s="151"/>
      <c r="H77" s="154"/>
      <c r="I77" s="154"/>
      <c r="J77" s="154"/>
      <c r="K77" s="155"/>
    </row>
    <row r="78" spans="1:11" ht="20.25" customHeight="1">
      <c r="A78" s="145"/>
      <c r="B78" s="146"/>
      <c r="C78" s="146"/>
      <c r="D78" s="146"/>
      <c r="E78" s="147"/>
      <c r="F78" s="159"/>
      <c r="G78" s="151"/>
      <c r="H78" s="154"/>
      <c r="I78" s="154"/>
      <c r="J78" s="154"/>
      <c r="K78" s="155"/>
    </row>
    <row r="79" spans="1:11" ht="20.25" customHeight="1">
      <c r="A79" s="145"/>
      <c r="B79" s="146"/>
      <c r="C79" s="146"/>
      <c r="D79" s="146"/>
      <c r="E79" s="147"/>
      <c r="G79" s="151"/>
      <c r="H79" s="154"/>
      <c r="I79" s="154"/>
      <c r="J79" s="154"/>
      <c r="K79" s="155"/>
    </row>
    <row r="80" spans="1:11" ht="20.25" customHeight="1">
      <c r="A80" s="145"/>
      <c r="B80" s="146"/>
      <c r="C80" s="146"/>
      <c r="D80" s="146"/>
      <c r="E80" s="147"/>
      <c r="G80" s="151"/>
      <c r="H80" s="154"/>
      <c r="I80" s="154"/>
      <c r="J80" s="154"/>
      <c r="K80" s="155"/>
    </row>
    <row r="81" spans="1:11" ht="20.25" customHeight="1">
      <c r="A81" s="145"/>
      <c r="B81" s="146"/>
      <c r="C81" s="146"/>
      <c r="D81" s="146"/>
      <c r="E81" s="147"/>
      <c r="G81" s="151"/>
      <c r="H81" s="154"/>
      <c r="I81" s="154"/>
      <c r="J81" s="154"/>
      <c r="K81" s="155"/>
    </row>
    <row r="82" spans="1:11" ht="20.25" customHeight="1">
      <c r="A82" s="148"/>
      <c r="B82" s="149"/>
      <c r="C82" s="149"/>
      <c r="D82" s="149"/>
      <c r="E82" s="150"/>
      <c r="G82" s="156"/>
      <c r="H82" s="157"/>
      <c r="I82" s="157"/>
      <c r="J82" s="157"/>
      <c r="K82" s="158"/>
    </row>
    <row r="83" spans="1:11" ht="20.25" customHeight="1">
      <c r="A83" s="129" t="s">
        <v>19</v>
      </c>
    </row>
    <row r="84" spans="1:11" ht="20.25" customHeight="1">
      <c r="A84" s="169"/>
      <c r="B84" s="170"/>
      <c r="C84" s="170"/>
      <c r="D84" s="170"/>
      <c r="E84" s="170"/>
      <c r="F84" s="170"/>
      <c r="G84" s="170"/>
      <c r="H84" s="170"/>
      <c r="I84" s="170"/>
      <c r="J84" s="170"/>
      <c r="K84" s="171"/>
    </row>
    <row r="85" spans="1:11" ht="20.25" customHeight="1">
      <c r="A85" s="172"/>
      <c r="B85" s="173"/>
      <c r="C85" s="173"/>
      <c r="D85" s="173"/>
      <c r="E85" s="173"/>
      <c r="F85" s="173"/>
      <c r="G85" s="173"/>
      <c r="H85" s="173"/>
      <c r="I85" s="173"/>
      <c r="J85" s="173"/>
      <c r="K85" s="174"/>
    </row>
    <row r="86" spans="1:11" ht="20.25" customHeight="1">
      <c r="A86" s="129" t="s">
        <v>20</v>
      </c>
    </row>
    <row r="87" spans="1:11" ht="20.25" customHeight="1">
      <c r="A87" s="169"/>
      <c r="B87" s="170"/>
      <c r="C87" s="170"/>
      <c r="D87" s="170"/>
      <c r="E87" s="170"/>
      <c r="F87" s="170"/>
      <c r="G87" s="170"/>
      <c r="H87" s="170"/>
      <c r="I87" s="170"/>
      <c r="J87" s="170"/>
      <c r="K87" s="171"/>
    </row>
    <row r="88" spans="1:11" ht="20.25" customHeight="1">
      <c r="A88" s="172"/>
      <c r="B88" s="173"/>
      <c r="C88" s="173"/>
      <c r="D88" s="173"/>
      <c r="E88" s="173"/>
      <c r="F88" s="173"/>
      <c r="G88" s="173"/>
      <c r="H88" s="173"/>
      <c r="I88" s="173"/>
      <c r="J88" s="173"/>
      <c r="K88" s="174"/>
    </row>
    <row r="89" spans="1:11" ht="20.25" customHeight="1">
      <c r="A89" s="129" t="s">
        <v>31</v>
      </c>
    </row>
    <row r="90" spans="1:11" ht="20.25" customHeight="1">
      <c r="A90" s="160"/>
      <c r="B90" s="161"/>
      <c r="C90" s="161"/>
      <c r="D90" s="161"/>
      <c r="E90" s="161"/>
      <c r="F90" s="161"/>
      <c r="G90" s="161"/>
      <c r="H90" s="161"/>
      <c r="I90" s="161"/>
      <c r="J90" s="161"/>
      <c r="K90" s="162"/>
    </row>
    <row r="91" spans="1:11" ht="20.25" customHeight="1">
      <c r="A91" s="163"/>
      <c r="B91" s="164"/>
      <c r="C91" s="164"/>
      <c r="D91" s="164"/>
      <c r="E91" s="164"/>
      <c r="F91" s="164"/>
      <c r="G91" s="164"/>
      <c r="H91" s="164"/>
      <c r="I91" s="164"/>
      <c r="J91" s="164"/>
      <c r="K91" s="165"/>
    </row>
    <row r="92" spans="1:11" ht="20.25" customHeight="1">
      <c r="A92" s="166"/>
      <c r="B92" s="167"/>
      <c r="C92" s="167"/>
      <c r="D92" s="167"/>
      <c r="E92" s="167"/>
      <c r="F92" s="167"/>
      <c r="G92" s="167"/>
      <c r="H92" s="167"/>
      <c r="I92" s="167"/>
      <c r="J92" s="167"/>
      <c r="K92" s="168"/>
    </row>
    <row r="93" spans="1:11" ht="20.25" customHeight="1">
      <c r="A93" s="129" t="s">
        <v>43</v>
      </c>
    </row>
    <row r="94" spans="1:11" ht="20.25" customHeight="1">
      <c r="A94" s="129" t="s">
        <v>17</v>
      </c>
      <c r="G94" s="129" t="s">
        <v>18</v>
      </c>
    </row>
    <row r="95" spans="1:11" ht="20.25" customHeight="1">
      <c r="A95" s="142"/>
      <c r="B95" s="143"/>
      <c r="C95" s="143"/>
      <c r="D95" s="143"/>
      <c r="E95" s="144"/>
      <c r="G95" s="142"/>
      <c r="H95" s="152"/>
      <c r="I95" s="152"/>
      <c r="J95" s="152"/>
      <c r="K95" s="153"/>
    </row>
    <row r="96" spans="1:11" ht="20.25" customHeight="1">
      <c r="A96" s="145"/>
      <c r="B96" s="146"/>
      <c r="C96" s="146"/>
      <c r="D96" s="146"/>
      <c r="E96" s="147"/>
      <c r="G96" s="151"/>
      <c r="H96" s="154"/>
      <c r="I96" s="154"/>
      <c r="J96" s="154"/>
      <c r="K96" s="155"/>
    </row>
    <row r="97" spans="1:11" ht="20.25" customHeight="1">
      <c r="A97" s="145"/>
      <c r="B97" s="146"/>
      <c r="C97" s="146"/>
      <c r="D97" s="146"/>
      <c r="E97" s="147"/>
      <c r="G97" s="151"/>
      <c r="H97" s="154"/>
      <c r="I97" s="154"/>
      <c r="J97" s="154"/>
      <c r="K97" s="155"/>
    </row>
    <row r="98" spans="1:11" ht="20.25" customHeight="1">
      <c r="A98" s="145"/>
      <c r="B98" s="146"/>
      <c r="C98" s="146"/>
      <c r="D98" s="146"/>
      <c r="E98" s="147"/>
      <c r="F98" s="159"/>
      <c r="G98" s="151"/>
      <c r="H98" s="154"/>
      <c r="I98" s="154"/>
      <c r="J98" s="154"/>
      <c r="K98" s="155"/>
    </row>
    <row r="99" spans="1:11" ht="20.25" customHeight="1">
      <c r="A99" s="145"/>
      <c r="B99" s="146"/>
      <c r="C99" s="146"/>
      <c r="D99" s="146"/>
      <c r="E99" s="147"/>
      <c r="F99" s="159"/>
      <c r="G99" s="151"/>
      <c r="H99" s="154"/>
      <c r="I99" s="154"/>
      <c r="J99" s="154"/>
      <c r="K99" s="155"/>
    </row>
    <row r="100" spans="1:11" ht="20.25" customHeight="1">
      <c r="A100" s="145"/>
      <c r="B100" s="146"/>
      <c r="C100" s="146"/>
      <c r="D100" s="146"/>
      <c r="E100" s="147"/>
      <c r="G100" s="151"/>
      <c r="H100" s="154"/>
      <c r="I100" s="154"/>
      <c r="J100" s="154"/>
      <c r="K100" s="155"/>
    </row>
    <row r="101" spans="1:11" ht="20.25" customHeight="1">
      <c r="A101" s="145"/>
      <c r="B101" s="146"/>
      <c r="C101" s="146"/>
      <c r="D101" s="146"/>
      <c r="E101" s="147"/>
      <c r="G101" s="151"/>
      <c r="H101" s="154"/>
      <c r="I101" s="154"/>
      <c r="J101" s="154"/>
      <c r="K101" s="155"/>
    </row>
    <row r="102" spans="1:11" ht="20.25" customHeight="1">
      <c r="A102" s="145"/>
      <c r="B102" s="146"/>
      <c r="C102" s="146"/>
      <c r="D102" s="146"/>
      <c r="E102" s="147"/>
      <c r="G102" s="151"/>
      <c r="H102" s="154"/>
      <c r="I102" s="154"/>
      <c r="J102" s="154"/>
      <c r="K102" s="155"/>
    </row>
    <row r="103" spans="1:11" ht="20.25" customHeight="1">
      <c r="A103" s="148"/>
      <c r="B103" s="149"/>
      <c r="C103" s="149"/>
      <c r="D103" s="149"/>
      <c r="E103" s="150"/>
      <c r="G103" s="156"/>
      <c r="H103" s="157"/>
      <c r="I103" s="157"/>
      <c r="J103" s="157"/>
      <c r="K103" s="158"/>
    </row>
    <row r="104" spans="1:11" ht="20.25" customHeight="1">
      <c r="A104" s="129" t="s">
        <v>19</v>
      </c>
    </row>
    <row r="105" spans="1:11" ht="20.25" customHeight="1">
      <c r="A105" s="169"/>
      <c r="B105" s="170"/>
      <c r="C105" s="170"/>
      <c r="D105" s="170"/>
      <c r="E105" s="170"/>
      <c r="F105" s="170"/>
      <c r="G105" s="170"/>
      <c r="H105" s="170"/>
      <c r="I105" s="170"/>
      <c r="J105" s="170"/>
      <c r="K105" s="171"/>
    </row>
    <row r="106" spans="1:11" ht="20.25" customHeight="1">
      <c r="A106" s="172"/>
      <c r="B106" s="173"/>
      <c r="C106" s="173"/>
      <c r="D106" s="173"/>
      <c r="E106" s="173"/>
      <c r="F106" s="173"/>
      <c r="G106" s="173"/>
      <c r="H106" s="173"/>
      <c r="I106" s="173"/>
      <c r="J106" s="173"/>
      <c r="K106" s="174"/>
    </row>
    <row r="107" spans="1:11" ht="20.25" customHeight="1">
      <c r="A107" s="129" t="s">
        <v>20</v>
      </c>
    </row>
    <row r="108" spans="1:11" ht="20.25" customHeight="1">
      <c r="A108" s="169"/>
      <c r="B108" s="170"/>
      <c r="C108" s="170"/>
      <c r="D108" s="170"/>
      <c r="E108" s="170"/>
      <c r="F108" s="170"/>
      <c r="G108" s="170"/>
      <c r="H108" s="170"/>
      <c r="I108" s="170"/>
      <c r="J108" s="170"/>
      <c r="K108" s="171"/>
    </row>
    <row r="109" spans="1:11" ht="20.25" customHeight="1">
      <c r="A109" s="172"/>
      <c r="B109" s="173"/>
      <c r="C109" s="173"/>
      <c r="D109" s="173"/>
      <c r="E109" s="173"/>
      <c r="F109" s="173"/>
      <c r="G109" s="173"/>
      <c r="H109" s="173"/>
      <c r="I109" s="173"/>
      <c r="J109" s="173"/>
      <c r="K109" s="174"/>
    </row>
    <row r="110" spans="1:11" ht="20.25" customHeight="1">
      <c r="A110" s="129" t="s">
        <v>31</v>
      </c>
    </row>
    <row r="111" spans="1:11" ht="20.25" customHeight="1">
      <c r="A111" s="160"/>
      <c r="B111" s="161"/>
      <c r="C111" s="161"/>
      <c r="D111" s="161"/>
      <c r="E111" s="161"/>
      <c r="F111" s="161"/>
      <c r="G111" s="161"/>
      <c r="H111" s="161"/>
      <c r="I111" s="161"/>
      <c r="J111" s="161"/>
      <c r="K111" s="162"/>
    </row>
    <row r="112" spans="1:11" ht="20.25" customHeight="1">
      <c r="A112" s="163"/>
      <c r="B112" s="164"/>
      <c r="C112" s="164"/>
      <c r="D112" s="164"/>
      <c r="E112" s="164"/>
      <c r="F112" s="164"/>
      <c r="G112" s="164"/>
      <c r="H112" s="164"/>
      <c r="I112" s="164"/>
      <c r="J112" s="164"/>
      <c r="K112" s="165"/>
    </row>
    <row r="113" spans="1:11" ht="20.25" customHeight="1">
      <c r="A113" s="166"/>
      <c r="B113" s="167"/>
      <c r="C113" s="167"/>
      <c r="D113" s="167"/>
      <c r="E113" s="167"/>
      <c r="F113" s="167"/>
      <c r="G113" s="167"/>
      <c r="H113" s="167"/>
      <c r="I113" s="167"/>
      <c r="J113" s="167"/>
      <c r="K113" s="168"/>
    </row>
    <row r="115" spans="1:11" ht="20.25" customHeight="1">
      <c r="A115" s="129" t="s">
        <v>28</v>
      </c>
    </row>
    <row r="117" spans="1:11" ht="20.25" customHeight="1">
      <c r="A117" s="129" t="s">
        <v>23</v>
      </c>
    </row>
    <row r="118" spans="1:11" ht="20.25" customHeight="1">
      <c r="A118" s="142" t="s">
        <v>130</v>
      </c>
      <c r="B118" s="143"/>
      <c r="C118" s="143"/>
      <c r="D118" s="143"/>
      <c r="E118" s="143"/>
      <c r="F118" s="143"/>
      <c r="G118" s="143"/>
      <c r="H118" s="143"/>
      <c r="I118" s="143"/>
      <c r="J118" s="143"/>
      <c r="K118" s="144"/>
    </row>
    <row r="119" spans="1:11" ht="20.25" customHeight="1">
      <c r="A119" s="151"/>
      <c r="B119" s="146"/>
      <c r="C119" s="146"/>
      <c r="D119" s="146"/>
      <c r="E119" s="146"/>
      <c r="F119" s="146"/>
      <c r="G119" s="146"/>
      <c r="H119" s="146"/>
      <c r="I119" s="146"/>
      <c r="J119" s="146"/>
      <c r="K119" s="147"/>
    </row>
    <row r="120" spans="1:11" ht="20.25" customHeight="1">
      <c r="A120" s="151"/>
      <c r="B120" s="146"/>
      <c r="C120" s="146"/>
      <c r="D120" s="146"/>
      <c r="E120" s="146"/>
      <c r="F120" s="146"/>
      <c r="G120" s="146"/>
      <c r="H120" s="146"/>
      <c r="I120" s="146"/>
      <c r="J120" s="146"/>
      <c r="K120" s="147"/>
    </row>
    <row r="121" spans="1:11" ht="20.25" customHeight="1">
      <c r="A121" s="151"/>
      <c r="B121" s="146"/>
      <c r="C121" s="146"/>
      <c r="D121" s="146"/>
      <c r="E121" s="146"/>
      <c r="F121" s="146"/>
      <c r="G121" s="146"/>
      <c r="H121" s="146"/>
      <c r="I121" s="146"/>
      <c r="J121" s="146"/>
      <c r="K121" s="147"/>
    </row>
    <row r="122" spans="1:11" ht="20.25" customHeight="1">
      <c r="A122" s="151"/>
      <c r="B122" s="146"/>
      <c r="C122" s="146"/>
      <c r="D122" s="146"/>
      <c r="E122" s="146"/>
      <c r="F122" s="146"/>
      <c r="G122" s="146"/>
      <c r="H122" s="146"/>
      <c r="I122" s="146"/>
      <c r="J122" s="146"/>
      <c r="K122" s="147"/>
    </row>
    <row r="123" spans="1:11" ht="20.25" customHeight="1">
      <c r="A123" s="151"/>
      <c r="B123" s="146"/>
      <c r="C123" s="146"/>
      <c r="D123" s="146"/>
      <c r="E123" s="146"/>
      <c r="F123" s="146"/>
      <c r="G123" s="146"/>
      <c r="H123" s="146"/>
      <c r="I123" s="146"/>
      <c r="J123" s="146"/>
      <c r="K123" s="147"/>
    </row>
    <row r="124" spans="1:11" ht="20.25" customHeight="1">
      <c r="A124" s="151"/>
      <c r="B124" s="146"/>
      <c r="C124" s="146"/>
      <c r="D124" s="146"/>
      <c r="E124" s="146"/>
      <c r="F124" s="146"/>
      <c r="G124" s="146"/>
      <c r="H124" s="146"/>
      <c r="I124" s="146"/>
      <c r="J124" s="146"/>
      <c r="K124" s="147"/>
    </row>
    <row r="125" spans="1:11" ht="20.25" customHeight="1">
      <c r="A125" s="151"/>
      <c r="B125" s="146"/>
      <c r="C125" s="146"/>
      <c r="D125" s="146"/>
      <c r="E125" s="146"/>
      <c r="F125" s="146"/>
      <c r="G125" s="146"/>
      <c r="H125" s="146"/>
      <c r="I125" s="146"/>
      <c r="J125" s="146"/>
      <c r="K125" s="147"/>
    </row>
    <row r="126" spans="1:11" ht="20.25" customHeight="1">
      <c r="A126" s="148"/>
      <c r="B126" s="149"/>
      <c r="C126" s="149"/>
      <c r="D126" s="149"/>
      <c r="E126" s="149"/>
      <c r="F126" s="149"/>
      <c r="G126" s="149"/>
      <c r="H126" s="149"/>
      <c r="I126" s="149"/>
      <c r="J126" s="149"/>
      <c r="K126" s="150"/>
    </row>
    <row r="128" spans="1:11" ht="20.25" customHeight="1">
      <c r="A128" s="129" t="s">
        <v>38</v>
      </c>
    </row>
    <row r="129" spans="1:12" ht="20.25" customHeight="1">
      <c r="A129" s="175" t="s">
        <v>24</v>
      </c>
      <c r="B129" s="176"/>
      <c r="C129" s="6">
        <f>LEN(A130)</f>
        <v>71</v>
      </c>
      <c r="D129" s="177" t="s">
        <v>39</v>
      </c>
      <c r="E129" s="177"/>
      <c r="F129" s="178" t="str">
        <f>IF($C$129&lt;700,"OK","700文字を越えています。700文字以内になるようご調整ください。")</f>
        <v>OK</v>
      </c>
      <c r="G129" s="178"/>
      <c r="H129" s="178"/>
      <c r="I129" s="178"/>
      <c r="J129" s="178"/>
      <c r="K129" s="178"/>
    </row>
    <row r="130" spans="1:12" ht="20.25" customHeight="1">
      <c r="A130" s="160" t="s">
        <v>131</v>
      </c>
      <c r="B130" s="143"/>
      <c r="C130" s="143"/>
      <c r="D130" s="143"/>
      <c r="E130" s="143"/>
      <c r="F130" s="143"/>
      <c r="G130" s="143"/>
      <c r="H130" s="143"/>
      <c r="I130" s="143"/>
      <c r="J130" s="143"/>
      <c r="K130" s="144"/>
      <c r="L130" s="97" t="s">
        <v>36</v>
      </c>
    </row>
    <row r="131" spans="1:12" ht="20.25" customHeight="1">
      <c r="A131" s="151"/>
      <c r="B131" s="146"/>
      <c r="C131" s="146"/>
      <c r="D131" s="146"/>
      <c r="E131" s="146"/>
      <c r="F131" s="146"/>
      <c r="G131" s="146"/>
      <c r="H131" s="146"/>
      <c r="I131" s="146"/>
      <c r="J131" s="146"/>
      <c r="K131" s="147"/>
      <c r="L131" s="97" t="s">
        <v>37</v>
      </c>
    </row>
    <row r="132" spans="1:12" ht="20.25" customHeight="1">
      <c r="A132" s="151"/>
      <c r="B132" s="146"/>
      <c r="C132" s="146"/>
      <c r="D132" s="146"/>
      <c r="E132" s="146"/>
      <c r="F132" s="146"/>
      <c r="G132" s="146"/>
      <c r="H132" s="146"/>
      <c r="I132" s="146"/>
      <c r="J132" s="146"/>
      <c r="K132" s="147"/>
      <c r="L132" s="97" t="s">
        <v>60</v>
      </c>
    </row>
    <row r="133" spans="1:12" ht="20.25" customHeight="1">
      <c r="A133" s="151"/>
      <c r="B133" s="146"/>
      <c r="C133" s="146"/>
      <c r="D133" s="146"/>
      <c r="E133" s="146"/>
      <c r="F133" s="146"/>
      <c r="G133" s="146"/>
      <c r="H133" s="146"/>
      <c r="I133" s="146"/>
      <c r="J133" s="146"/>
      <c r="K133" s="147"/>
    </row>
    <row r="134" spans="1:12" ht="20.25" customHeight="1">
      <c r="A134" s="151"/>
      <c r="B134" s="146"/>
      <c r="C134" s="146"/>
      <c r="D134" s="146"/>
      <c r="E134" s="146"/>
      <c r="F134" s="146"/>
      <c r="G134" s="146"/>
      <c r="H134" s="146"/>
      <c r="I134" s="146"/>
      <c r="J134" s="146"/>
      <c r="K134" s="147"/>
    </row>
    <row r="135" spans="1:12" ht="20.25" customHeight="1">
      <c r="A135" s="151"/>
      <c r="B135" s="146"/>
      <c r="C135" s="146"/>
      <c r="D135" s="146"/>
      <c r="E135" s="146"/>
      <c r="F135" s="146"/>
      <c r="G135" s="146"/>
      <c r="H135" s="146"/>
      <c r="I135" s="146"/>
      <c r="J135" s="146"/>
      <c r="K135" s="147"/>
    </row>
    <row r="136" spans="1:12" ht="20.25" customHeight="1">
      <c r="A136" s="145"/>
      <c r="B136" s="146"/>
      <c r="C136" s="146"/>
      <c r="D136" s="146"/>
      <c r="E136" s="146"/>
      <c r="F136" s="146"/>
      <c r="G136" s="146"/>
      <c r="H136" s="146"/>
      <c r="I136" s="146"/>
      <c r="J136" s="146"/>
      <c r="K136" s="147"/>
    </row>
    <row r="137" spans="1:12" ht="20.25" customHeight="1">
      <c r="A137" s="145"/>
      <c r="B137" s="146"/>
      <c r="C137" s="146"/>
      <c r="D137" s="146"/>
      <c r="E137" s="146"/>
      <c r="F137" s="146"/>
      <c r="G137" s="146"/>
      <c r="H137" s="146"/>
      <c r="I137" s="146"/>
      <c r="J137" s="146"/>
      <c r="K137" s="147"/>
    </row>
    <row r="138" spans="1:12" ht="20.25" customHeight="1">
      <c r="A138" s="148"/>
      <c r="B138" s="149"/>
      <c r="C138" s="149"/>
      <c r="D138" s="149"/>
      <c r="E138" s="149"/>
      <c r="F138" s="149"/>
      <c r="G138" s="149"/>
      <c r="H138" s="149"/>
      <c r="I138" s="149"/>
      <c r="J138" s="149"/>
      <c r="K138" s="150"/>
    </row>
    <row r="140" spans="1:12" ht="20.25" customHeight="1">
      <c r="A140" s="129" t="s">
        <v>29</v>
      </c>
    </row>
    <row r="141" spans="1:12" ht="20.25" customHeight="1">
      <c r="A141" s="142" t="s">
        <v>35</v>
      </c>
      <c r="B141" s="143"/>
      <c r="C141" s="143"/>
      <c r="D141" s="143"/>
      <c r="E141" s="143"/>
      <c r="F141" s="143"/>
      <c r="G141" s="143"/>
      <c r="H141" s="143"/>
      <c r="I141" s="143"/>
      <c r="J141" s="143"/>
      <c r="K141" s="144"/>
    </row>
    <row r="142" spans="1:12" ht="20.25" customHeight="1">
      <c r="A142" s="151"/>
      <c r="B142" s="146"/>
      <c r="C142" s="146"/>
      <c r="D142" s="146"/>
      <c r="E142" s="146"/>
      <c r="F142" s="146"/>
      <c r="G142" s="146"/>
      <c r="H142" s="146"/>
      <c r="I142" s="146"/>
      <c r="J142" s="146"/>
      <c r="K142" s="147"/>
    </row>
    <row r="143" spans="1:12" ht="20.25" customHeight="1">
      <c r="A143" s="151"/>
      <c r="B143" s="146"/>
      <c r="C143" s="146"/>
      <c r="D143" s="146"/>
      <c r="E143" s="146"/>
      <c r="F143" s="146"/>
      <c r="G143" s="146"/>
      <c r="H143" s="146"/>
      <c r="I143" s="146"/>
      <c r="J143" s="146"/>
      <c r="K143" s="147"/>
    </row>
    <row r="144" spans="1:12" ht="20.25" customHeight="1">
      <c r="A144" s="151"/>
      <c r="B144" s="146"/>
      <c r="C144" s="146"/>
      <c r="D144" s="146"/>
      <c r="E144" s="146"/>
      <c r="F144" s="146"/>
      <c r="G144" s="146"/>
      <c r="H144" s="146"/>
      <c r="I144" s="146"/>
      <c r="J144" s="146"/>
      <c r="K144" s="147"/>
    </row>
    <row r="145" spans="1:11" ht="20.25" customHeight="1">
      <c r="A145" s="151"/>
      <c r="B145" s="146"/>
      <c r="C145" s="146"/>
      <c r="D145" s="146"/>
      <c r="E145" s="146"/>
      <c r="F145" s="146"/>
      <c r="G145" s="146"/>
      <c r="H145" s="146"/>
      <c r="I145" s="146"/>
      <c r="J145" s="146"/>
      <c r="K145" s="147"/>
    </row>
    <row r="146" spans="1:11" ht="20.25" customHeight="1">
      <c r="A146" s="151"/>
      <c r="B146" s="146"/>
      <c r="C146" s="146"/>
      <c r="D146" s="146"/>
      <c r="E146" s="146"/>
      <c r="F146" s="146"/>
      <c r="G146" s="146"/>
      <c r="H146" s="146"/>
      <c r="I146" s="146"/>
      <c r="J146" s="146"/>
      <c r="K146" s="147"/>
    </row>
    <row r="147" spans="1:11" ht="20.25" customHeight="1">
      <c r="A147" s="151"/>
      <c r="B147" s="146"/>
      <c r="C147" s="146"/>
      <c r="D147" s="146"/>
      <c r="E147" s="146"/>
      <c r="F147" s="146"/>
      <c r="G147" s="146"/>
      <c r="H147" s="146"/>
      <c r="I147" s="146"/>
      <c r="J147" s="146"/>
      <c r="K147" s="147"/>
    </row>
    <row r="148" spans="1:11" ht="20.25" customHeight="1">
      <c r="A148" s="151"/>
      <c r="B148" s="146"/>
      <c r="C148" s="146"/>
      <c r="D148" s="146"/>
      <c r="E148" s="146"/>
      <c r="F148" s="146"/>
      <c r="G148" s="146"/>
      <c r="H148" s="146"/>
      <c r="I148" s="146"/>
      <c r="J148" s="146"/>
      <c r="K148" s="147"/>
    </row>
    <row r="149" spans="1:11" ht="20.25" customHeight="1">
      <c r="A149" s="148"/>
      <c r="B149" s="149"/>
      <c r="C149" s="149"/>
      <c r="D149" s="149"/>
      <c r="E149" s="149"/>
      <c r="F149" s="149"/>
      <c r="G149" s="149"/>
      <c r="H149" s="149"/>
      <c r="I149" s="149"/>
      <c r="J149" s="149"/>
      <c r="K149" s="150"/>
    </row>
    <row r="151" spans="1:11" ht="20.25" customHeight="1">
      <c r="A151" s="129" t="s">
        <v>34</v>
      </c>
    </row>
    <row r="152" spans="1:11" ht="20.25" customHeight="1">
      <c r="A152" s="142"/>
      <c r="B152" s="143"/>
      <c r="C152" s="143"/>
      <c r="D152" s="143"/>
      <c r="E152" s="143"/>
      <c r="F152" s="143"/>
      <c r="G152" s="143"/>
      <c r="H152" s="143"/>
      <c r="I152" s="143"/>
      <c r="J152" s="143"/>
      <c r="K152" s="144"/>
    </row>
    <row r="153" spans="1:11" ht="20.25" customHeight="1">
      <c r="A153" s="151"/>
      <c r="B153" s="146"/>
      <c r="C153" s="146"/>
      <c r="D153" s="146"/>
      <c r="E153" s="146"/>
      <c r="F153" s="146"/>
      <c r="G153" s="146"/>
      <c r="H153" s="146"/>
      <c r="I153" s="146"/>
      <c r="J153" s="146"/>
      <c r="K153" s="147"/>
    </row>
    <row r="154" spans="1:11" ht="20.25" customHeight="1">
      <c r="A154" s="151"/>
      <c r="B154" s="146"/>
      <c r="C154" s="146"/>
      <c r="D154" s="146"/>
      <c r="E154" s="146"/>
      <c r="F154" s="146"/>
      <c r="G154" s="146"/>
      <c r="H154" s="146"/>
      <c r="I154" s="146"/>
      <c r="J154" s="146"/>
      <c r="K154" s="147"/>
    </row>
    <row r="155" spans="1:11" ht="20.25" customHeight="1">
      <c r="A155" s="151"/>
      <c r="B155" s="146"/>
      <c r="C155" s="146"/>
      <c r="D155" s="146"/>
      <c r="E155" s="146"/>
      <c r="F155" s="146"/>
      <c r="G155" s="146"/>
      <c r="H155" s="146"/>
      <c r="I155" s="146"/>
      <c r="J155" s="146"/>
      <c r="K155" s="147"/>
    </row>
    <row r="156" spans="1:11" ht="20.25" customHeight="1">
      <c r="A156" s="151"/>
      <c r="B156" s="146"/>
      <c r="C156" s="146"/>
      <c r="D156" s="146"/>
      <c r="E156" s="146"/>
      <c r="F156" s="146"/>
      <c r="G156" s="146"/>
      <c r="H156" s="146"/>
      <c r="I156" s="146"/>
      <c r="J156" s="146"/>
      <c r="K156" s="147"/>
    </row>
    <row r="157" spans="1:11" ht="20.25" customHeight="1">
      <c r="A157" s="151"/>
      <c r="B157" s="146"/>
      <c r="C157" s="146"/>
      <c r="D157" s="146"/>
      <c r="E157" s="146"/>
      <c r="F157" s="146"/>
      <c r="G157" s="146"/>
      <c r="H157" s="146"/>
      <c r="I157" s="146"/>
      <c r="J157" s="146"/>
      <c r="K157" s="147"/>
    </row>
    <row r="158" spans="1:11" ht="20.25" customHeight="1">
      <c r="A158" s="151"/>
      <c r="B158" s="146"/>
      <c r="C158" s="146"/>
      <c r="D158" s="146"/>
      <c r="E158" s="146"/>
      <c r="F158" s="146"/>
      <c r="G158" s="146"/>
      <c r="H158" s="146"/>
      <c r="I158" s="146"/>
      <c r="J158" s="146"/>
      <c r="K158" s="147"/>
    </row>
    <row r="159" spans="1:11" ht="20.25" customHeight="1">
      <c r="A159" s="151"/>
      <c r="B159" s="146"/>
      <c r="C159" s="146"/>
      <c r="D159" s="146"/>
      <c r="E159" s="146"/>
      <c r="F159" s="146"/>
      <c r="G159" s="146"/>
      <c r="H159" s="146"/>
      <c r="I159" s="146"/>
      <c r="J159" s="146"/>
      <c r="K159" s="147"/>
    </row>
    <row r="160" spans="1:11" ht="20.25" customHeight="1">
      <c r="A160" s="148"/>
      <c r="B160" s="149"/>
      <c r="C160" s="149"/>
      <c r="D160" s="149"/>
      <c r="E160" s="149"/>
      <c r="F160" s="149"/>
      <c r="G160" s="149"/>
      <c r="H160" s="149"/>
      <c r="I160" s="149"/>
      <c r="J160" s="149"/>
      <c r="K160" s="150"/>
    </row>
    <row r="162" spans="1:11" ht="20.25" customHeight="1">
      <c r="A162" s="129" t="s">
        <v>32</v>
      </c>
    </row>
    <row r="163" spans="1:11" ht="20.25" customHeight="1">
      <c r="A163" s="129" t="s">
        <v>25</v>
      </c>
      <c r="G163" s="129" t="s">
        <v>26</v>
      </c>
    </row>
    <row r="164" spans="1:11" ht="20.25" customHeight="1">
      <c r="A164" s="142" t="s">
        <v>132</v>
      </c>
      <c r="B164" s="143"/>
      <c r="C164" s="143"/>
      <c r="D164" s="143"/>
      <c r="E164" s="144"/>
      <c r="G164" s="142" t="s">
        <v>133</v>
      </c>
      <c r="H164" s="152"/>
      <c r="I164" s="152"/>
      <c r="J164" s="152"/>
      <c r="K164" s="153"/>
    </row>
    <row r="165" spans="1:11" ht="20.25" customHeight="1">
      <c r="A165" s="145"/>
      <c r="B165" s="146"/>
      <c r="C165" s="146"/>
      <c r="D165" s="146"/>
      <c r="E165" s="147"/>
      <c r="G165" s="151"/>
      <c r="H165" s="154"/>
      <c r="I165" s="154"/>
      <c r="J165" s="154"/>
      <c r="K165" s="155"/>
    </row>
    <row r="166" spans="1:11" ht="20.25" customHeight="1">
      <c r="A166" s="145"/>
      <c r="B166" s="146"/>
      <c r="C166" s="146"/>
      <c r="D166" s="146"/>
      <c r="E166" s="147"/>
      <c r="G166" s="151"/>
      <c r="H166" s="154"/>
      <c r="I166" s="154"/>
      <c r="J166" s="154"/>
      <c r="K166" s="155"/>
    </row>
    <row r="167" spans="1:11" ht="20.25" customHeight="1">
      <c r="A167" s="145"/>
      <c r="B167" s="146"/>
      <c r="C167" s="146"/>
      <c r="D167" s="146"/>
      <c r="E167" s="147"/>
      <c r="F167" s="159"/>
      <c r="G167" s="151"/>
      <c r="H167" s="154"/>
      <c r="I167" s="154"/>
      <c r="J167" s="154"/>
      <c r="K167" s="155"/>
    </row>
    <row r="168" spans="1:11" ht="20.25" customHeight="1">
      <c r="A168" s="145"/>
      <c r="B168" s="146"/>
      <c r="C168" s="146"/>
      <c r="D168" s="146"/>
      <c r="E168" s="147"/>
      <c r="F168" s="159"/>
      <c r="G168" s="151"/>
      <c r="H168" s="154"/>
      <c r="I168" s="154"/>
      <c r="J168" s="154"/>
      <c r="K168" s="155"/>
    </row>
    <row r="169" spans="1:11" ht="20.25" customHeight="1">
      <c r="A169" s="145"/>
      <c r="B169" s="146"/>
      <c r="C169" s="146"/>
      <c r="D169" s="146"/>
      <c r="E169" s="147"/>
      <c r="G169" s="151"/>
      <c r="H169" s="154"/>
      <c r="I169" s="154"/>
      <c r="J169" s="154"/>
      <c r="K169" s="155"/>
    </row>
    <row r="170" spans="1:11" ht="20.25" customHeight="1">
      <c r="A170" s="145"/>
      <c r="B170" s="146"/>
      <c r="C170" s="146"/>
      <c r="D170" s="146"/>
      <c r="E170" s="147"/>
      <c r="G170" s="151"/>
      <c r="H170" s="154"/>
      <c r="I170" s="154"/>
      <c r="J170" s="154"/>
      <c r="K170" s="155"/>
    </row>
    <row r="171" spans="1:11" ht="20.25" customHeight="1">
      <c r="A171" s="145"/>
      <c r="B171" s="146"/>
      <c r="C171" s="146"/>
      <c r="D171" s="146"/>
      <c r="E171" s="147"/>
      <c r="G171" s="151"/>
      <c r="H171" s="154"/>
      <c r="I171" s="154"/>
      <c r="J171" s="154"/>
      <c r="K171" s="155"/>
    </row>
    <row r="172" spans="1:11" ht="20.25" customHeight="1">
      <c r="A172" s="148"/>
      <c r="B172" s="149"/>
      <c r="C172" s="149"/>
      <c r="D172" s="149"/>
      <c r="E172" s="150"/>
      <c r="G172" s="156"/>
      <c r="H172" s="157"/>
      <c r="I172" s="157"/>
      <c r="J172" s="157"/>
      <c r="K172" s="158"/>
    </row>
    <row r="173" spans="1:11" ht="20.25" customHeight="1">
      <c r="A173" s="129" t="s">
        <v>30</v>
      </c>
    </row>
    <row r="174" spans="1:11" ht="20.25" customHeight="1">
      <c r="A174" s="142" t="s">
        <v>135</v>
      </c>
      <c r="B174" s="143"/>
      <c r="C174" s="143"/>
      <c r="D174" s="143"/>
      <c r="E174" s="143"/>
      <c r="F174" s="143"/>
      <c r="G174" s="143"/>
      <c r="H174" s="143"/>
      <c r="I174" s="143"/>
      <c r="J174" s="143"/>
      <c r="K174" s="144"/>
    </row>
    <row r="175" spans="1:11" ht="20.25" customHeight="1">
      <c r="A175" s="145"/>
      <c r="B175" s="146"/>
      <c r="C175" s="146"/>
      <c r="D175" s="146"/>
      <c r="E175" s="146"/>
      <c r="F175" s="146"/>
      <c r="G175" s="146"/>
      <c r="H175" s="146"/>
      <c r="I175" s="146"/>
      <c r="J175" s="146"/>
      <c r="K175" s="147"/>
    </row>
    <row r="176" spans="1:11" ht="20.25" customHeight="1">
      <c r="A176" s="145"/>
      <c r="B176" s="146"/>
      <c r="C176" s="146"/>
      <c r="D176" s="146"/>
      <c r="E176" s="146"/>
      <c r="F176" s="146"/>
      <c r="G176" s="146"/>
      <c r="H176" s="146"/>
      <c r="I176" s="146"/>
      <c r="J176" s="146"/>
      <c r="K176" s="147"/>
    </row>
    <row r="177" spans="1:11" ht="20.25" customHeight="1">
      <c r="A177" s="148"/>
      <c r="B177" s="149"/>
      <c r="C177" s="149"/>
      <c r="D177" s="149"/>
      <c r="E177" s="149"/>
      <c r="F177" s="149"/>
      <c r="G177" s="149"/>
      <c r="H177" s="149"/>
      <c r="I177" s="149"/>
      <c r="J177" s="149"/>
      <c r="K177" s="150"/>
    </row>
    <row r="179" spans="1:11" ht="20.25" customHeight="1">
      <c r="A179" s="129" t="s">
        <v>61</v>
      </c>
    </row>
    <row r="180" spans="1:11" ht="20.25" customHeight="1">
      <c r="A180" s="142" t="s">
        <v>134</v>
      </c>
      <c r="B180" s="143"/>
      <c r="C180" s="143"/>
      <c r="D180" s="143"/>
      <c r="E180" s="143"/>
      <c r="F180" s="143"/>
      <c r="G180" s="143"/>
      <c r="H180" s="143"/>
      <c r="I180" s="143"/>
      <c r="J180" s="143"/>
      <c r="K180" s="144"/>
    </row>
    <row r="181" spans="1:11" ht="20.25" customHeight="1">
      <c r="A181" s="145"/>
      <c r="B181" s="146"/>
      <c r="C181" s="146"/>
      <c r="D181" s="146"/>
      <c r="E181" s="146"/>
      <c r="F181" s="146"/>
      <c r="G181" s="146"/>
      <c r="H181" s="146"/>
      <c r="I181" s="146"/>
      <c r="J181" s="146"/>
      <c r="K181" s="147"/>
    </row>
    <row r="182" spans="1:11" ht="20.25" customHeight="1">
      <c r="A182" s="145"/>
      <c r="B182" s="146"/>
      <c r="C182" s="146"/>
      <c r="D182" s="146"/>
      <c r="E182" s="146"/>
      <c r="F182" s="146"/>
      <c r="G182" s="146"/>
      <c r="H182" s="146"/>
      <c r="I182" s="146"/>
      <c r="J182" s="146"/>
      <c r="K182" s="147"/>
    </row>
    <row r="183" spans="1:11" ht="20.25" customHeight="1">
      <c r="A183" s="145"/>
      <c r="B183" s="146"/>
      <c r="C183" s="146"/>
      <c r="D183" s="146"/>
      <c r="E183" s="146"/>
      <c r="F183" s="146"/>
      <c r="G183" s="146"/>
      <c r="H183" s="146"/>
      <c r="I183" s="146"/>
      <c r="J183" s="146"/>
      <c r="K183" s="147"/>
    </row>
    <row r="184" spans="1:11" ht="20.25" customHeight="1">
      <c r="A184" s="145"/>
      <c r="B184" s="146"/>
      <c r="C184" s="146"/>
      <c r="D184" s="146"/>
      <c r="E184" s="146"/>
      <c r="F184" s="146"/>
      <c r="G184" s="146"/>
      <c r="H184" s="146"/>
      <c r="I184" s="146"/>
      <c r="J184" s="146"/>
      <c r="K184" s="147"/>
    </row>
    <row r="185" spans="1:11" ht="20.25" customHeight="1">
      <c r="A185" s="148"/>
      <c r="B185" s="149"/>
      <c r="C185" s="149"/>
      <c r="D185" s="149"/>
      <c r="E185" s="149"/>
      <c r="F185" s="149"/>
      <c r="G185" s="149"/>
      <c r="H185" s="149"/>
      <c r="I185" s="149"/>
      <c r="J185" s="149"/>
      <c r="K185" s="150"/>
    </row>
  </sheetData>
  <sheetProtection sheet="1" objects="1" scenarios="1"/>
  <protectedRanges>
    <protectedRange sqref="A129:K129" name="範囲1"/>
  </protectedRanges>
  <mergeCells count="55">
    <mergeCell ref="A18:B18"/>
    <mergeCell ref="D18:E18"/>
    <mergeCell ref="G18:K18"/>
    <mergeCell ref="A19:B19"/>
    <mergeCell ref="D19:E19"/>
    <mergeCell ref="G19:K19"/>
    <mergeCell ref="A43:K44"/>
    <mergeCell ref="A20:B20"/>
    <mergeCell ref="D20:E20"/>
    <mergeCell ref="G20:K20"/>
    <mergeCell ref="A21:B21"/>
    <mergeCell ref="D21:E21"/>
    <mergeCell ref="G21:K21"/>
    <mergeCell ref="A24:K27"/>
    <mergeCell ref="A30:E38"/>
    <mergeCell ref="G30:K38"/>
    <mergeCell ref="F33:F34"/>
    <mergeCell ref="A40:K41"/>
    <mergeCell ref="A87:K88"/>
    <mergeCell ref="A46:K48"/>
    <mergeCell ref="A52:E60"/>
    <mergeCell ref="G52:K60"/>
    <mergeCell ref="F55:F56"/>
    <mergeCell ref="A62:K63"/>
    <mergeCell ref="A65:K66"/>
    <mergeCell ref="A68:K70"/>
    <mergeCell ref="A74:E82"/>
    <mergeCell ref="G74:K82"/>
    <mergeCell ref="F77:F78"/>
    <mergeCell ref="A84:K85"/>
    <mergeCell ref="A130:K138"/>
    <mergeCell ref="A90:K92"/>
    <mergeCell ref="A95:E103"/>
    <mergeCell ref="G95:K103"/>
    <mergeCell ref="F98:F99"/>
    <mergeCell ref="A105:K106"/>
    <mergeCell ref="A108:K109"/>
    <mergeCell ref="A111:K113"/>
    <mergeCell ref="A118:K126"/>
    <mergeCell ref="A129:B129"/>
    <mergeCell ref="D129:E129"/>
    <mergeCell ref="F129:K129"/>
    <mergeCell ref="A180:K185"/>
    <mergeCell ref="A141:K149"/>
    <mergeCell ref="A152:K160"/>
    <mergeCell ref="A164:E172"/>
    <mergeCell ref="G164:K172"/>
    <mergeCell ref="F167:F168"/>
    <mergeCell ref="A174:K177"/>
    <mergeCell ref="D13:E13"/>
    <mergeCell ref="D14:E14"/>
    <mergeCell ref="D15:E15"/>
    <mergeCell ref="A13:B13"/>
    <mergeCell ref="A14:B14"/>
    <mergeCell ref="A15:B15"/>
  </mergeCells>
  <phoneticPr fontId="1"/>
  <conditionalFormatting sqref="A130:K138">
    <cfRule type="expression" dxfId="18" priority="5">
      <formula>$C$129&gt;700</formula>
    </cfRule>
  </conditionalFormatting>
  <conditionalFormatting sqref="C129">
    <cfRule type="expression" dxfId="17" priority="4">
      <formula>$B$129&gt;700</formula>
    </cfRule>
  </conditionalFormatting>
  <conditionalFormatting sqref="D129">
    <cfRule type="expression" dxfId="16" priority="3">
      <formula>$B$129&gt;700</formula>
    </cfRule>
  </conditionalFormatting>
  <conditionalFormatting sqref="F129">
    <cfRule type="expression" dxfId="15" priority="2">
      <formula>$B$129&gt;700</formula>
    </cfRule>
  </conditionalFormatting>
  <conditionalFormatting sqref="F129:K129">
    <cfRule type="expression" dxfId="14" priority="1">
      <formula>$C$129&gt;700</formula>
    </cfRule>
  </conditionalFormatting>
  <pageMargins left="0.70866141732283472" right="0.70866141732283472" top="0.74803149606299213" bottom="0.74803149606299213" header="0.31496062992125984" footer="0.31496062992125984"/>
  <pageSetup paperSize="9" scale="70" fitToHeight="0" orientation="portrait" r:id="rId1"/>
  <rowBreaks count="3" manualBreakCount="3">
    <brk id="49" max="16383" man="1"/>
    <brk id="92" max="16383" man="1"/>
    <brk id="13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tabSelected="1" zoomScale="90" zoomScaleNormal="90" zoomScaleSheetLayoutView="90" workbookViewId="0">
      <selection activeCell="B7" sqref="B7 D7"/>
    </sheetView>
  </sheetViews>
  <sheetFormatPr baseColWidth="10" defaultColWidth="8.6640625" defaultRowHeight="19"/>
  <cols>
    <col min="1" max="1" width="22.6640625" style="63" customWidth="1"/>
    <col min="2" max="2" width="17.33203125" style="63" customWidth="1"/>
    <col min="3" max="4" width="13.1640625" style="63" customWidth="1"/>
    <col min="5" max="5" width="14.6640625" style="63" customWidth="1"/>
    <col min="6" max="6" width="27.33203125" style="63" customWidth="1"/>
    <col min="7" max="10" width="8.6640625" style="63"/>
    <col min="11" max="13" width="17.33203125" style="63" customWidth="1"/>
    <col min="14" max="16384" width="8.6640625" style="63"/>
  </cols>
  <sheetData>
    <row r="1" spans="1:6" ht="19.5" customHeight="1" thickBot="1">
      <c r="A1" s="191" t="s">
        <v>121</v>
      </c>
      <c r="B1" s="191"/>
      <c r="C1" s="191"/>
      <c r="D1" s="62" t="s">
        <v>62</v>
      </c>
    </row>
    <row r="2" spans="1:6" ht="18.5" customHeight="1" thickBot="1">
      <c r="B2" s="64"/>
      <c r="C2" s="64"/>
      <c r="D2" s="65" t="s">
        <v>63</v>
      </c>
      <c r="E2" s="192"/>
      <c r="F2" s="193"/>
    </row>
    <row r="3" spans="1:6" ht="18.5" customHeight="1" thickBot="1">
      <c r="B3" s="64"/>
      <c r="C3" s="64"/>
      <c r="D3" s="65" t="s">
        <v>64</v>
      </c>
      <c r="E3" s="194"/>
      <c r="F3" s="195"/>
    </row>
    <row r="4" spans="1:6" ht="17" customHeight="1" thickBot="1">
      <c r="A4" s="66" t="s">
        <v>65</v>
      </c>
      <c r="B4" s="196"/>
      <c r="C4" s="196"/>
      <c r="D4" s="196"/>
      <c r="E4" s="196"/>
      <c r="F4" s="65" t="s">
        <v>66</v>
      </c>
    </row>
    <row r="5" spans="1:6" ht="17" customHeight="1">
      <c r="A5" s="186" t="s">
        <v>67</v>
      </c>
      <c r="B5" s="188" t="s">
        <v>68</v>
      </c>
      <c r="C5" s="186" t="s">
        <v>69</v>
      </c>
      <c r="D5" s="186" t="s">
        <v>70</v>
      </c>
      <c r="E5" s="137" t="s">
        <v>71</v>
      </c>
      <c r="F5" s="67" t="s">
        <v>72</v>
      </c>
    </row>
    <row r="6" spans="1:6" ht="17" customHeight="1" thickBot="1">
      <c r="A6" s="187"/>
      <c r="B6" s="189"/>
      <c r="C6" s="187"/>
      <c r="D6" s="187"/>
      <c r="E6" s="68" t="s">
        <v>73</v>
      </c>
      <c r="F6" s="69" t="s">
        <v>74</v>
      </c>
    </row>
    <row r="7" spans="1:6" ht="17" customHeight="1">
      <c r="A7" s="70" t="s">
        <v>75</v>
      </c>
      <c r="B7" s="71"/>
      <c r="C7" s="72"/>
      <c r="D7" s="73"/>
      <c r="E7" s="112">
        <f>IF(B7-D7&lt;0,"",(B7-D7))</f>
        <v>0</v>
      </c>
      <c r="F7" s="113">
        <f>IF(B7-C7&lt;0,"",(B7-C7))</f>
        <v>0</v>
      </c>
    </row>
    <row r="8" spans="1:6" ht="17" customHeight="1" thickBot="1">
      <c r="A8" s="74" t="s">
        <v>76</v>
      </c>
      <c r="B8" s="75"/>
      <c r="C8" s="76"/>
      <c r="D8" s="114" t="str">
        <f>IF(C8=0,"",C8)</f>
        <v/>
      </c>
      <c r="E8" s="77"/>
      <c r="F8" s="78"/>
    </row>
    <row r="9" spans="1:6" ht="17" customHeight="1" thickBot="1">
      <c r="A9" s="79" t="s">
        <v>77</v>
      </c>
      <c r="B9" s="115" t="str">
        <f>IF(SUM(B7,B8)=0,"",SUM(B7,B8))</f>
        <v/>
      </c>
      <c r="C9" s="116" t="str">
        <f t="shared" ref="C9" si="0">IF(SUM(C7,C8)=0,"",SUM(C7,C8))</f>
        <v/>
      </c>
      <c r="D9" s="117" t="str">
        <f t="shared" ref="D9" si="1">IF(SUM(D7,D8)=0,"",SUM(D7,D8))</f>
        <v/>
      </c>
      <c r="E9" s="118">
        <f>E7</f>
        <v>0</v>
      </c>
      <c r="F9" s="115">
        <f>F7</f>
        <v>0</v>
      </c>
    </row>
    <row r="10" spans="1:6" ht="17" customHeight="1"/>
    <row r="11" spans="1:6" ht="17" customHeight="1" thickBot="1">
      <c r="A11" s="66" t="s">
        <v>78</v>
      </c>
      <c r="B11" s="65"/>
      <c r="C11" s="80"/>
      <c r="D11" s="80"/>
      <c r="E11" s="80"/>
      <c r="F11" s="65" t="s">
        <v>79</v>
      </c>
    </row>
    <row r="12" spans="1:6" ht="18.75" customHeight="1">
      <c r="A12" s="186" t="s">
        <v>67</v>
      </c>
      <c r="B12" s="188" t="s">
        <v>80</v>
      </c>
      <c r="C12" s="186" t="s">
        <v>81</v>
      </c>
      <c r="D12" s="186" t="s">
        <v>82</v>
      </c>
      <c r="E12" s="81" t="s">
        <v>83</v>
      </c>
      <c r="F12" s="188" t="s">
        <v>84</v>
      </c>
    </row>
    <row r="13" spans="1:6" ht="29.25" customHeight="1" thickBot="1">
      <c r="A13" s="187"/>
      <c r="B13" s="189"/>
      <c r="C13" s="187"/>
      <c r="D13" s="187"/>
      <c r="E13" s="82" t="s">
        <v>85</v>
      </c>
      <c r="F13" s="189"/>
    </row>
    <row r="14" spans="1:6" ht="16.75" customHeight="1">
      <c r="A14" s="83"/>
      <c r="B14" s="73"/>
      <c r="C14" s="73"/>
      <c r="D14" s="73"/>
      <c r="E14" s="121" t="str">
        <f t="shared" ref="E14:E27" si="2">IF(C14-D14=0,"",C14-D14)</f>
        <v/>
      </c>
      <c r="F14" s="84" t="s">
        <v>148</v>
      </c>
    </row>
    <row r="15" spans="1:6" ht="17" customHeight="1">
      <c r="A15" s="83"/>
      <c r="B15" s="85"/>
      <c r="C15" s="85"/>
      <c r="D15" s="86"/>
      <c r="E15" s="121" t="str">
        <f t="shared" si="2"/>
        <v/>
      </c>
      <c r="F15" s="87" t="s">
        <v>149</v>
      </c>
    </row>
    <row r="16" spans="1:6" ht="17" customHeight="1">
      <c r="A16" s="83"/>
      <c r="B16" s="85"/>
      <c r="C16" s="85"/>
      <c r="D16" s="86"/>
      <c r="E16" s="121" t="str">
        <f t="shared" si="2"/>
        <v/>
      </c>
      <c r="F16" s="88"/>
    </row>
    <row r="17" spans="1:6" ht="17" customHeight="1">
      <c r="A17" s="83"/>
      <c r="B17" s="85"/>
      <c r="C17" s="85"/>
      <c r="D17" s="86"/>
      <c r="E17" s="121" t="str">
        <f t="shared" si="2"/>
        <v/>
      </c>
      <c r="F17" s="88"/>
    </row>
    <row r="18" spans="1:6" ht="17" customHeight="1">
      <c r="A18" s="83"/>
      <c r="B18" s="85"/>
      <c r="C18" s="85"/>
      <c r="D18" s="86"/>
      <c r="E18" s="121" t="str">
        <f t="shared" si="2"/>
        <v/>
      </c>
      <c r="F18" s="88"/>
    </row>
    <row r="19" spans="1:6" ht="17" customHeight="1">
      <c r="A19" s="83"/>
      <c r="B19" s="85"/>
      <c r="C19" s="85"/>
      <c r="D19" s="86"/>
      <c r="E19" s="121" t="str">
        <f t="shared" si="2"/>
        <v/>
      </c>
      <c r="F19" s="88"/>
    </row>
    <row r="20" spans="1:6" ht="17" customHeight="1">
      <c r="A20" s="83"/>
      <c r="B20" s="85"/>
      <c r="C20" s="85"/>
      <c r="D20" s="86"/>
      <c r="E20" s="121" t="str">
        <f t="shared" si="2"/>
        <v/>
      </c>
      <c r="F20" s="88"/>
    </row>
    <row r="21" spans="1:6" ht="17" customHeight="1">
      <c r="A21" s="83"/>
      <c r="B21" s="85"/>
      <c r="C21" s="85"/>
      <c r="D21" s="86"/>
      <c r="E21" s="121" t="str">
        <f t="shared" si="2"/>
        <v/>
      </c>
      <c r="F21" s="88"/>
    </row>
    <row r="22" spans="1:6" ht="17" customHeight="1">
      <c r="A22" s="83"/>
      <c r="B22" s="85"/>
      <c r="C22" s="85"/>
      <c r="D22" s="86"/>
      <c r="E22" s="121" t="str">
        <f t="shared" si="2"/>
        <v/>
      </c>
      <c r="F22" s="88"/>
    </row>
    <row r="23" spans="1:6" ht="17" customHeight="1">
      <c r="A23" s="83"/>
      <c r="B23" s="85"/>
      <c r="C23" s="85"/>
      <c r="D23" s="86"/>
      <c r="E23" s="121" t="str">
        <f t="shared" si="2"/>
        <v/>
      </c>
      <c r="F23" s="88"/>
    </row>
    <row r="24" spans="1:6" ht="17" customHeight="1">
      <c r="A24" s="83"/>
      <c r="B24" s="85"/>
      <c r="C24" s="85"/>
      <c r="D24" s="86"/>
      <c r="E24" s="121" t="str">
        <f t="shared" si="2"/>
        <v/>
      </c>
      <c r="F24" s="88"/>
    </row>
    <row r="25" spans="1:6" ht="17" customHeight="1" thickBot="1">
      <c r="A25" s="83"/>
      <c r="B25" s="85"/>
      <c r="C25" s="85"/>
      <c r="D25" s="86"/>
      <c r="E25" s="121" t="str">
        <f t="shared" si="2"/>
        <v/>
      </c>
      <c r="F25" s="88"/>
    </row>
    <row r="26" spans="1:6" ht="17" customHeight="1" thickBot="1">
      <c r="A26" s="89" t="s">
        <v>86</v>
      </c>
      <c r="B26" s="119" t="str">
        <f>IF(SUM(B14:B25)=0,"",SUM(B14:B25))</f>
        <v/>
      </c>
      <c r="C26" s="90"/>
      <c r="D26" s="91"/>
      <c r="E26" s="121" t="str">
        <f t="shared" si="2"/>
        <v/>
      </c>
      <c r="F26" s="88"/>
    </row>
    <row r="27" spans="1:6" ht="17" customHeight="1" thickBot="1">
      <c r="A27" s="92" t="s">
        <v>87</v>
      </c>
      <c r="B27" s="120" t="str">
        <f>IFERROR(B28-B26,"")</f>
        <v/>
      </c>
      <c r="C27" s="93"/>
      <c r="D27" s="94"/>
      <c r="E27" s="121" t="str">
        <f t="shared" si="2"/>
        <v/>
      </c>
      <c r="F27" s="88"/>
    </row>
    <row r="28" spans="1:6" ht="17" customHeight="1" thickBot="1">
      <c r="A28" s="95" t="s">
        <v>88</v>
      </c>
      <c r="B28" s="122" t="str">
        <f>IFERROR(ROUNDUP(B26,-4),"")</f>
        <v/>
      </c>
      <c r="C28" s="123" t="str">
        <f>IF(SUM(C14:C27)=0,"",SUM(C14:C27))</f>
        <v/>
      </c>
      <c r="D28" s="122" t="str">
        <f t="shared" ref="D28" si="3">IF(SUM(D14:D27)=0,"",SUM(D14:D27))</f>
        <v/>
      </c>
      <c r="E28" s="124" t="str">
        <f>IF(SUM(E14:E27)=0,"0",SUM(E14:E27))</f>
        <v>0</v>
      </c>
      <c r="F28" s="96"/>
    </row>
    <row r="29" spans="1:6" ht="15.75" customHeight="1">
      <c r="A29" s="97" t="s">
        <v>89</v>
      </c>
      <c r="B29" s="98"/>
    </row>
    <row r="30" spans="1:6" ht="15.75" customHeight="1">
      <c r="A30" s="97" t="s">
        <v>90</v>
      </c>
      <c r="B30" s="98"/>
    </row>
    <row r="31" spans="1:6" ht="15.75" customHeight="1">
      <c r="A31" s="97"/>
      <c r="B31" s="98"/>
    </row>
    <row r="32" spans="1:6" ht="15.75" customHeight="1">
      <c r="A32" s="97" t="s">
        <v>91</v>
      </c>
      <c r="B32" s="98"/>
      <c r="C32" s="99"/>
      <c r="D32" s="99"/>
      <c r="E32" s="99"/>
      <c r="F32" s="99"/>
    </row>
    <row r="33" spans="1:6" ht="15.75" customHeight="1">
      <c r="A33" s="190" t="s">
        <v>92</v>
      </c>
      <c r="B33" s="190"/>
    </row>
    <row r="34" spans="1:6" ht="15.75" customHeight="1">
      <c r="A34" s="185" t="str">
        <f>IF(C9&lt;B9,"有り","無し")</f>
        <v>無し</v>
      </c>
      <c r="B34" s="185"/>
    </row>
    <row r="35" spans="1:6" ht="15.75" customHeight="1">
      <c r="A35" s="100" t="s">
        <v>93</v>
      </c>
      <c r="B35" s="100"/>
      <c r="C35" s="100"/>
      <c r="D35" s="100"/>
      <c r="E35" s="100"/>
      <c r="F35" s="101"/>
    </row>
    <row r="36" spans="1:6" ht="15.75" customHeight="1">
      <c r="A36" s="100" t="s">
        <v>94</v>
      </c>
      <c r="B36" s="100"/>
      <c r="C36" s="100"/>
      <c r="D36" s="100"/>
      <c r="E36" s="100"/>
      <c r="F36" s="101"/>
    </row>
    <row r="37" spans="1:6" ht="15.75" customHeight="1">
      <c r="A37" s="100"/>
      <c r="B37" s="100"/>
      <c r="C37" s="100"/>
      <c r="D37" s="100"/>
      <c r="E37" s="102"/>
    </row>
    <row r="38" spans="1:6" ht="15.75" customHeight="1">
      <c r="A38" s="100"/>
      <c r="B38" s="100"/>
      <c r="C38" s="100"/>
      <c r="D38" s="100"/>
      <c r="E38" s="102"/>
    </row>
    <row r="39" spans="1:6" ht="15.75" customHeight="1" thickBot="1">
      <c r="A39" s="102"/>
      <c r="B39" s="102"/>
      <c r="C39" s="102"/>
      <c r="D39" s="102"/>
      <c r="E39" s="102"/>
    </row>
    <row r="40" spans="1:6" ht="19.5" customHeight="1" thickBot="1">
      <c r="A40" s="103" t="s">
        <v>95</v>
      </c>
      <c r="B40" s="104" t="s">
        <v>96</v>
      </c>
      <c r="C40" s="105"/>
      <c r="D40" s="105"/>
      <c r="E40" s="105"/>
      <c r="F40" s="105"/>
    </row>
    <row r="41" spans="1:6" ht="40">
      <c r="A41" s="106" t="s">
        <v>97</v>
      </c>
      <c r="B41" s="125" t="str">
        <f>IF(B9="","",(IF(B9=B28,"OK","NG")))</f>
        <v/>
      </c>
    </row>
    <row r="42" spans="1:6" ht="40">
      <c r="A42" s="107" t="s">
        <v>98</v>
      </c>
      <c r="B42" s="126" t="str">
        <f>IF(B9="","",(IF(C9=C28,"OK","NG")))</f>
        <v/>
      </c>
      <c r="C42" s="108"/>
    </row>
    <row r="43" spans="1:6" ht="81" thickBot="1">
      <c r="A43" s="109" t="s">
        <v>139</v>
      </c>
      <c r="B43" s="127" t="str">
        <f>IFERROR(IF(D9+E9-F9=D28+E28, "OK", "NG"),"")</f>
        <v/>
      </c>
      <c r="C43" s="110"/>
    </row>
    <row r="44" spans="1:6" ht="17.25" customHeight="1">
      <c r="A44" s="111"/>
      <c r="B44" s="111"/>
      <c r="C44" s="111"/>
      <c r="D44" s="111"/>
      <c r="E44" s="111"/>
      <c r="F44" s="111"/>
    </row>
    <row r="57" spans="1:1">
      <c r="A57" s="97"/>
    </row>
    <row r="58" spans="1:1">
      <c r="A58" s="97"/>
    </row>
  </sheetData>
  <sheetProtection sheet="1" objects="1" scenarios="1"/>
  <mergeCells count="15">
    <mergeCell ref="F12:F13"/>
    <mergeCell ref="A33:B33"/>
    <mergeCell ref="A1:C1"/>
    <mergeCell ref="E2:F2"/>
    <mergeCell ref="E3:F3"/>
    <mergeCell ref="B4:E4"/>
    <mergeCell ref="A5:A6"/>
    <mergeCell ref="B5:B6"/>
    <mergeCell ref="C5:C6"/>
    <mergeCell ref="D5:D6"/>
    <mergeCell ref="A34:B34"/>
    <mergeCell ref="A12:A13"/>
    <mergeCell ref="B12:B13"/>
    <mergeCell ref="C12:C13"/>
    <mergeCell ref="D12:D13"/>
  </mergeCells>
  <phoneticPr fontId="1"/>
  <conditionalFormatting sqref="C43">
    <cfRule type="containsText" dxfId="13" priority="9" operator="containsText" text="NG">
      <formula>NOT(ISERROR(SEARCH("NG",C43)))</formula>
    </cfRule>
    <cfRule type="expression" dxfId="12" priority="10">
      <formula>$B$43</formula>
    </cfRule>
    <cfRule type="expression" priority="11">
      <formula>$B$43</formula>
    </cfRule>
  </conditionalFormatting>
  <conditionalFormatting sqref="C41">
    <cfRule type="containsText" dxfId="11" priority="7" operator="containsText" text="NG">
      <formula>NOT(ISERROR(SEARCH("NG",C41)))</formula>
    </cfRule>
    <cfRule type="containsText" priority="8" operator="containsText" text="NG">
      <formula>NOT(ISERROR(SEARCH("NG",C41)))</formula>
    </cfRule>
  </conditionalFormatting>
  <conditionalFormatting sqref="C42">
    <cfRule type="containsText" dxfId="10" priority="6" operator="containsText" text="NG">
      <formula>NOT(ISERROR(SEARCH("NG",C42)))</formula>
    </cfRule>
  </conditionalFormatting>
  <conditionalFormatting sqref="B43">
    <cfRule type="containsText" dxfId="9" priority="2" operator="containsText" text="NG">
      <formula>NOT(ISERROR(SEARCH("NG",B43)))</formula>
    </cfRule>
    <cfRule type="containsText" dxfId="8" priority="5" operator="containsText" text="NG">
      <formula>NOT(ISERROR(SEARCH("NG",B43)))</formula>
    </cfRule>
  </conditionalFormatting>
  <conditionalFormatting sqref="B41">
    <cfRule type="containsText" dxfId="7" priority="4" operator="containsText" text="NG">
      <formula>NOT(ISERROR(SEARCH("NG",B41)))</formula>
    </cfRule>
  </conditionalFormatting>
  <conditionalFormatting sqref="B42">
    <cfRule type="containsText" dxfId="6" priority="3" operator="containsText" text="NG">
      <formula>NOT(ISERROR(SEARCH("NG",B42)))</formula>
    </cfRule>
  </conditionalFormatting>
  <conditionalFormatting sqref="A34:B34">
    <cfRule type="containsText" dxfId="5" priority="1" operator="containsText" text="有り">
      <formula>NOT(ISERROR(SEARCH("有り",A34)))</formula>
    </cfRule>
  </conditionalFormatting>
  <pageMargins left="0.7" right="0.7"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48</xdr:row>
                    <xdr:rowOff>139700</xdr:rowOff>
                  </from>
                  <to>
                    <xdr:col>0</xdr:col>
                    <xdr:colOff>444500</xdr:colOff>
                    <xdr:row>49</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101600</xdr:colOff>
                    <xdr:row>52</xdr:row>
                    <xdr:rowOff>12700</xdr:rowOff>
                  </from>
                  <to>
                    <xdr:col>0</xdr:col>
                    <xdr:colOff>431800</xdr:colOff>
                    <xdr:row>53</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139700</xdr:colOff>
                    <xdr:row>56</xdr:row>
                    <xdr:rowOff>38100</xdr:rowOff>
                  </from>
                  <to>
                    <xdr:col>0</xdr:col>
                    <xdr:colOff>469900</xdr:colOff>
                    <xdr:row>57</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
  <sheetViews>
    <sheetView zoomScaleNormal="100" zoomScaleSheetLayoutView="90" workbookViewId="0">
      <selection activeCell="E5" sqref="E5"/>
    </sheetView>
  </sheetViews>
  <sheetFormatPr baseColWidth="10" defaultColWidth="8.6640625" defaultRowHeight="19"/>
  <cols>
    <col min="1" max="1" width="18.1640625" style="7" customWidth="1"/>
    <col min="2" max="2" width="17.33203125" style="7" customWidth="1"/>
    <col min="3" max="3" width="13.1640625" style="7" customWidth="1"/>
    <col min="4" max="4" width="20.6640625" style="7" customWidth="1"/>
    <col min="5" max="5" width="23.6640625" style="7" customWidth="1"/>
    <col min="6" max="6" width="8.6640625" style="7"/>
    <col min="7" max="7" width="7.1640625" style="7" customWidth="1"/>
    <col min="8" max="8" width="8.6640625" style="7" customWidth="1"/>
    <col min="9" max="16384" width="8.6640625" style="7"/>
  </cols>
  <sheetData>
    <row r="1" spans="1:5" ht="23">
      <c r="A1" s="197" t="s">
        <v>99</v>
      </c>
      <c r="B1" s="197"/>
      <c r="C1" s="50" t="s">
        <v>122</v>
      </c>
      <c r="D1" s="50"/>
    </row>
    <row r="2" spans="1:5">
      <c r="A2" s="33" t="s">
        <v>100</v>
      </c>
    </row>
    <row r="3" spans="1:5" ht="20" thickBot="1">
      <c r="A3" s="7" t="s">
        <v>101</v>
      </c>
    </row>
    <row r="4" spans="1:5" ht="61" thickTop="1">
      <c r="A4" s="34" t="s">
        <v>102</v>
      </c>
      <c r="B4" s="35" t="s">
        <v>103</v>
      </c>
      <c r="C4" s="36" t="s">
        <v>104</v>
      </c>
      <c r="D4" s="37" t="s">
        <v>105</v>
      </c>
      <c r="E4" s="38" t="s">
        <v>106</v>
      </c>
    </row>
    <row r="5" spans="1:5" ht="20" thickBot="1">
      <c r="A5" s="24" t="str">
        <f>【フォーム】収支計算書!C9</f>
        <v/>
      </c>
      <c r="B5" s="54">
        <v>0.8</v>
      </c>
      <c r="C5" s="39" t="str">
        <f>IFERROR(ROUNDDOWN(A5*B5,-3),"")</f>
        <v/>
      </c>
      <c r="D5" s="40">
        <f>【フォーム】収支計算書!B7</f>
        <v>0</v>
      </c>
      <c r="E5" s="41" t="e">
        <f>D5-C5</f>
        <v>#VALUE!</v>
      </c>
    </row>
  </sheetData>
  <mergeCells count="1">
    <mergeCell ref="A1:B1"/>
  </mergeCells>
  <phoneticPr fontId="1"/>
  <pageMargins left="0.7" right="0.7" top="0.75" bottom="0.75" header="0.3" footer="0.3"/>
  <pageSetup paperSize="9" scale="8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L186"/>
  <sheetViews>
    <sheetView showGridLines="0" view="pageBreakPreview" zoomScaleNormal="100" zoomScaleSheetLayoutView="100" workbookViewId="0">
      <selection activeCell="D22" sqref="D22:E22"/>
    </sheetView>
  </sheetViews>
  <sheetFormatPr baseColWidth="10" defaultColWidth="9" defaultRowHeight="20.25" customHeight="1"/>
  <cols>
    <col min="1" max="11" width="9.5" style="3" customWidth="1"/>
    <col min="12" max="16384" width="9" style="1"/>
  </cols>
  <sheetData>
    <row r="2" spans="1:11" ht="20.25" customHeight="1">
      <c r="A2" s="2" t="s">
        <v>33</v>
      </c>
    </row>
    <row r="3" spans="1:11" ht="20.25" customHeight="1">
      <c r="A3" s="3" t="s">
        <v>0</v>
      </c>
    </row>
    <row r="4" spans="1:11" ht="20.25" customHeight="1">
      <c r="H4" s="3" t="s">
        <v>1</v>
      </c>
    </row>
    <row r="6" spans="1:11" ht="20.25" customHeight="1">
      <c r="H6" s="3" t="s">
        <v>2</v>
      </c>
    </row>
    <row r="7" spans="1:11" ht="20.25" customHeight="1">
      <c r="H7" s="3" t="s">
        <v>3</v>
      </c>
    </row>
    <row r="8" spans="1:11" ht="20.25" customHeight="1">
      <c r="H8" s="3" t="s">
        <v>4</v>
      </c>
    </row>
    <row r="9" spans="1:11" ht="20.25" customHeight="1">
      <c r="H9" s="3" t="s">
        <v>5</v>
      </c>
    </row>
    <row r="10" spans="1:11" ht="20.25" customHeight="1">
      <c r="H10" s="3" t="s">
        <v>6</v>
      </c>
    </row>
    <row r="11" spans="1:11" ht="20.25" customHeight="1">
      <c r="H11" s="3" t="s">
        <v>7</v>
      </c>
    </row>
    <row r="12" spans="1:11" ht="20.25" customHeight="1">
      <c r="A12" s="59"/>
      <c r="B12" s="59"/>
      <c r="C12" s="59"/>
      <c r="D12" s="59"/>
      <c r="E12" s="59"/>
      <c r="F12" s="59"/>
      <c r="G12" s="59"/>
      <c r="H12" s="59"/>
      <c r="I12" s="59"/>
      <c r="J12" s="59"/>
      <c r="K12" s="59"/>
    </row>
    <row r="13" spans="1:11" ht="20.25" customHeight="1" thickBot="1">
      <c r="A13" s="4" t="s">
        <v>144</v>
      </c>
      <c r="B13" s="4"/>
      <c r="C13" s="4"/>
      <c r="D13" s="4"/>
      <c r="E13" s="4"/>
      <c r="F13" s="4"/>
      <c r="G13" s="59"/>
      <c r="H13" s="59"/>
      <c r="I13" s="59"/>
      <c r="J13" s="59"/>
      <c r="K13" s="59"/>
    </row>
    <row r="14" spans="1:11" ht="20.25" customHeight="1" thickBot="1">
      <c r="A14" s="203" t="s">
        <v>141</v>
      </c>
      <c r="B14" s="203"/>
      <c r="C14" s="60" t="s">
        <v>27</v>
      </c>
      <c r="D14" s="206">
        <v>3000000</v>
      </c>
      <c r="E14" s="200"/>
      <c r="F14" s="57" t="s">
        <v>140</v>
      </c>
      <c r="G14" s="59"/>
      <c r="H14" s="59"/>
      <c r="I14" s="59"/>
      <c r="J14" s="59"/>
      <c r="K14" s="59"/>
    </row>
    <row r="15" spans="1:11" ht="20.25" customHeight="1" thickBot="1">
      <c r="A15" s="198" t="s">
        <v>142</v>
      </c>
      <c r="B15" s="198"/>
      <c r="C15" s="60" t="s">
        <v>27</v>
      </c>
      <c r="D15" s="206">
        <v>600000</v>
      </c>
      <c r="E15" s="200"/>
      <c r="F15" s="57" t="s">
        <v>140</v>
      </c>
      <c r="H15" s="1"/>
      <c r="I15" s="1"/>
      <c r="J15" s="1"/>
      <c r="K15" s="1"/>
    </row>
    <row r="16" spans="1:11" ht="20.25" customHeight="1" thickBot="1">
      <c r="A16" s="198" t="s">
        <v>143</v>
      </c>
      <c r="B16" s="198"/>
      <c r="C16" s="60" t="s">
        <v>27</v>
      </c>
      <c r="D16" s="206">
        <v>2400000</v>
      </c>
      <c r="E16" s="200"/>
      <c r="F16" s="57" t="s">
        <v>140</v>
      </c>
      <c r="G16" s="61" t="s">
        <v>147</v>
      </c>
      <c r="H16" s="58"/>
      <c r="I16" s="58"/>
      <c r="J16" s="58"/>
      <c r="K16" s="58"/>
    </row>
    <row r="17" spans="1:11" ht="20.25" customHeight="1">
      <c r="A17" s="59"/>
      <c r="B17" s="59"/>
      <c r="C17" s="59"/>
      <c r="D17" s="59"/>
      <c r="E17" s="59"/>
      <c r="F17" s="59"/>
      <c r="G17" s="59"/>
      <c r="H17" s="59"/>
      <c r="I17" s="59"/>
      <c r="J17" s="59"/>
      <c r="K17" s="59"/>
    </row>
    <row r="18" spans="1:11" ht="20.25" customHeight="1" thickBot="1">
      <c r="A18" s="4" t="s">
        <v>145</v>
      </c>
      <c r="B18" s="4"/>
      <c r="C18" s="4"/>
      <c r="D18" s="4"/>
      <c r="E18" s="4"/>
      <c r="F18" s="4"/>
      <c r="G18" s="4"/>
      <c r="H18" s="4"/>
      <c r="I18" s="4"/>
      <c r="J18" s="4"/>
      <c r="K18" s="4"/>
    </row>
    <row r="19" spans="1:11" ht="20.25" customHeight="1" thickBot="1">
      <c r="A19" s="203" t="s">
        <v>8</v>
      </c>
      <c r="B19" s="203"/>
      <c r="C19" s="60" t="s">
        <v>27</v>
      </c>
      <c r="D19" s="199">
        <v>3001234</v>
      </c>
      <c r="E19" s="200"/>
      <c r="F19" s="57" t="s">
        <v>140</v>
      </c>
      <c r="G19" s="204" t="s">
        <v>9</v>
      </c>
      <c r="H19" s="204"/>
      <c r="I19" s="204"/>
      <c r="J19" s="204"/>
      <c r="K19" s="204"/>
    </row>
    <row r="20" spans="1:11" ht="20.25" customHeight="1" thickBot="1">
      <c r="A20" s="198" t="s">
        <v>10</v>
      </c>
      <c r="B20" s="198"/>
      <c r="C20" s="60" t="s">
        <v>27</v>
      </c>
      <c r="D20" s="199">
        <v>601234</v>
      </c>
      <c r="E20" s="200"/>
      <c r="F20" s="57" t="s">
        <v>140</v>
      </c>
      <c r="G20" s="205" t="s">
        <v>11</v>
      </c>
      <c r="H20" s="205"/>
      <c r="I20" s="205"/>
      <c r="J20" s="205"/>
      <c r="K20" s="205"/>
    </row>
    <row r="21" spans="1:11" ht="20.25" customHeight="1" thickBot="1">
      <c r="A21" s="198" t="s">
        <v>12</v>
      </c>
      <c r="B21" s="198"/>
      <c r="C21" s="60" t="s">
        <v>27</v>
      </c>
      <c r="D21" s="199">
        <v>2400000</v>
      </c>
      <c r="E21" s="200"/>
      <c r="F21" s="57" t="s">
        <v>140</v>
      </c>
      <c r="G21" s="201" t="s">
        <v>13</v>
      </c>
      <c r="H21" s="201"/>
      <c r="I21" s="201"/>
      <c r="J21" s="201"/>
      <c r="K21" s="201"/>
    </row>
    <row r="22" spans="1:11" ht="20.25" customHeight="1" thickBot="1">
      <c r="A22" s="198" t="s">
        <v>14</v>
      </c>
      <c r="B22" s="198"/>
      <c r="C22" s="60" t="s">
        <v>27</v>
      </c>
      <c r="D22" s="200">
        <v>0</v>
      </c>
      <c r="E22" s="200"/>
      <c r="F22" s="57" t="s">
        <v>140</v>
      </c>
      <c r="G22" s="202" t="s">
        <v>15</v>
      </c>
      <c r="H22" s="202"/>
      <c r="I22" s="202"/>
      <c r="J22" s="202"/>
      <c r="K22" s="202"/>
    </row>
    <row r="24" spans="1:11" ht="20.25" customHeight="1">
      <c r="A24" s="3" t="s">
        <v>16</v>
      </c>
    </row>
    <row r="25" spans="1:11" ht="20.25" customHeight="1">
      <c r="A25" s="244" t="s">
        <v>44</v>
      </c>
      <c r="B25" s="244"/>
      <c r="C25" s="244"/>
      <c r="D25" s="244"/>
      <c r="E25" s="244"/>
      <c r="F25" s="244"/>
      <c r="G25" s="244"/>
      <c r="H25" s="244"/>
      <c r="I25" s="244"/>
      <c r="J25" s="244"/>
      <c r="K25" s="244"/>
    </row>
    <row r="26" spans="1:11" ht="20.25" customHeight="1">
      <c r="A26" s="244"/>
      <c r="B26" s="244"/>
      <c r="C26" s="244"/>
      <c r="D26" s="244"/>
      <c r="E26" s="244"/>
      <c r="F26" s="244"/>
      <c r="G26" s="244"/>
      <c r="H26" s="244"/>
      <c r="I26" s="244"/>
      <c r="J26" s="244"/>
      <c r="K26" s="244"/>
    </row>
    <row r="27" spans="1:11" ht="20.25" customHeight="1">
      <c r="A27" s="244"/>
      <c r="B27" s="244"/>
      <c r="C27" s="244"/>
      <c r="D27" s="244"/>
      <c r="E27" s="244"/>
      <c r="F27" s="244"/>
      <c r="G27" s="244"/>
      <c r="H27" s="244"/>
      <c r="I27" s="244"/>
      <c r="J27" s="244"/>
      <c r="K27" s="244"/>
    </row>
    <row r="28" spans="1:11" ht="20.25" customHeight="1">
      <c r="A28" s="244"/>
      <c r="B28" s="244"/>
      <c r="C28" s="244"/>
      <c r="D28" s="244"/>
      <c r="E28" s="244"/>
      <c r="F28" s="244"/>
      <c r="G28" s="244"/>
      <c r="H28" s="244"/>
      <c r="I28" s="244"/>
      <c r="J28" s="244"/>
      <c r="K28" s="244"/>
    </row>
    <row r="29" spans="1:11" ht="20.25" customHeight="1">
      <c r="A29" s="3" t="s">
        <v>40</v>
      </c>
    </row>
    <row r="30" spans="1:11" ht="20.25" customHeight="1">
      <c r="A30" s="3" t="s">
        <v>21</v>
      </c>
      <c r="G30" s="3" t="s">
        <v>22</v>
      </c>
    </row>
    <row r="31" spans="1:11" ht="20.25" customHeight="1">
      <c r="A31" s="207" t="s">
        <v>55</v>
      </c>
      <c r="B31" s="208"/>
      <c r="C31" s="208"/>
      <c r="D31" s="208"/>
      <c r="E31" s="209"/>
      <c r="G31" s="207" t="s">
        <v>56</v>
      </c>
      <c r="H31" s="217"/>
      <c r="I31" s="217"/>
      <c r="J31" s="217"/>
      <c r="K31" s="218"/>
    </row>
    <row r="32" spans="1:11" ht="20.25" customHeight="1">
      <c r="A32" s="210"/>
      <c r="B32" s="211"/>
      <c r="C32" s="211"/>
      <c r="D32" s="211"/>
      <c r="E32" s="212"/>
      <c r="G32" s="216"/>
      <c r="H32" s="219"/>
      <c r="I32" s="219"/>
      <c r="J32" s="219"/>
      <c r="K32" s="220"/>
    </row>
    <row r="33" spans="1:11" ht="20.25" customHeight="1">
      <c r="A33" s="210"/>
      <c r="B33" s="211"/>
      <c r="C33" s="211"/>
      <c r="D33" s="211"/>
      <c r="E33" s="212"/>
      <c r="G33" s="216"/>
      <c r="H33" s="219"/>
      <c r="I33" s="219"/>
      <c r="J33" s="219"/>
      <c r="K33" s="220"/>
    </row>
    <row r="34" spans="1:11" ht="20.25" customHeight="1">
      <c r="A34" s="210"/>
      <c r="B34" s="211"/>
      <c r="C34" s="211"/>
      <c r="D34" s="211"/>
      <c r="E34" s="212"/>
      <c r="F34" s="224"/>
      <c r="G34" s="216"/>
      <c r="H34" s="219"/>
      <c r="I34" s="219"/>
      <c r="J34" s="219"/>
      <c r="K34" s="220"/>
    </row>
    <row r="35" spans="1:11" ht="20.25" customHeight="1">
      <c r="A35" s="210"/>
      <c r="B35" s="211"/>
      <c r="C35" s="211"/>
      <c r="D35" s="211"/>
      <c r="E35" s="212"/>
      <c r="F35" s="224"/>
      <c r="G35" s="216"/>
      <c r="H35" s="219"/>
      <c r="I35" s="219"/>
      <c r="J35" s="219"/>
      <c r="K35" s="220"/>
    </row>
    <row r="36" spans="1:11" ht="20.25" customHeight="1">
      <c r="A36" s="210"/>
      <c r="B36" s="211"/>
      <c r="C36" s="211"/>
      <c r="D36" s="211"/>
      <c r="E36" s="212"/>
      <c r="G36" s="216"/>
      <c r="H36" s="219"/>
      <c r="I36" s="219"/>
      <c r="J36" s="219"/>
      <c r="K36" s="220"/>
    </row>
    <row r="37" spans="1:11" ht="20.25" customHeight="1">
      <c r="A37" s="210"/>
      <c r="B37" s="211"/>
      <c r="C37" s="211"/>
      <c r="D37" s="211"/>
      <c r="E37" s="212"/>
      <c r="G37" s="216"/>
      <c r="H37" s="219"/>
      <c r="I37" s="219"/>
      <c r="J37" s="219"/>
      <c r="K37" s="220"/>
    </row>
    <row r="38" spans="1:11" ht="20.25" customHeight="1">
      <c r="A38" s="210"/>
      <c r="B38" s="211"/>
      <c r="C38" s="211"/>
      <c r="D38" s="211"/>
      <c r="E38" s="212"/>
      <c r="G38" s="216"/>
      <c r="H38" s="219"/>
      <c r="I38" s="219"/>
      <c r="J38" s="219"/>
      <c r="K38" s="220"/>
    </row>
    <row r="39" spans="1:11" ht="20.25" customHeight="1">
      <c r="A39" s="213"/>
      <c r="B39" s="214"/>
      <c r="C39" s="214"/>
      <c r="D39" s="214"/>
      <c r="E39" s="215"/>
      <c r="G39" s="221"/>
      <c r="H39" s="222"/>
      <c r="I39" s="222"/>
      <c r="J39" s="222"/>
      <c r="K39" s="223"/>
    </row>
    <row r="40" spans="1:11" ht="20.25" customHeight="1">
      <c r="A40" s="3" t="s">
        <v>19</v>
      </c>
    </row>
    <row r="41" spans="1:11" ht="20.25" customHeight="1">
      <c r="A41" s="207" t="s">
        <v>57</v>
      </c>
      <c r="B41" s="208"/>
      <c r="C41" s="208"/>
      <c r="D41" s="208"/>
      <c r="E41" s="208"/>
      <c r="F41" s="208"/>
      <c r="G41" s="208"/>
      <c r="H41" s="208"/>
      <c r="I41" s="208"/>
      <c r="J41" s="208"/>
      <c r="K41" s="209"/>
    </row>
    <row r="42" spans="1:11" ht="20.25" customHeight="1">
      <c r="A42" s="213"/>
      <c r="B42" s="214"/>
      <c r="C42" s="214"/>
      <c r="D42" s="214"/>
      <c r="E42" s="214"/>
      <c r="F42" s="214"/>
      <c r="G42" s="214"/>
      <c r="H42" s="214"/>
      <c r="I42" s="214"/>
      <c r="J42" s="214"/>
      <c r="K42" s="215"/>
    </row>
    <row r="43" spans="1:11" ht="20.25" customHeight="1">
      <c r="A43" s="3" t="s">
        <v>20</v>
      </c>
    </row>
    <row r="44" spans="1:11" ht="20.25" customHeight="1">
      <c r="A44" s="207" t="s">
        <v>58</v>
      </c>
      <c r="B44" s="208"/>
      <c r="C44" s="208"/>
      <c r="D44" s="208"/>
      <c r="E44" s="208"/>
      <c r="F44" s="208"/>
      <c r="G44" s="208"/>
      <c r="H44" s="208"/>
      <c r="I44" s="208"/>
      <c r="J44" s="208"/>
      <c r="K44" s="209"/>
    </row>
    <row r="45" spans="1:11" ht="20.25" customHeight="1">
      <c r="A45" s="213"/>
      <c r="B45" s="214"/>
      <c r="C45" s="214"/>
      <c r="D45" s="214"/>
      <c r="E45" s="214"/>
      <c r="F45" s="214"/>
      <c r="G45" s="214"/>
      <c r="H45" s="214"/>
      <c r="I45" s="214"/>
      <c r="J45" s="214"/>
      <c r="K45" s="215"/>
    </row>
    <row r="46" spans="1:11" ht="20.25" customHeight="1">
      <c r="A46" s="3" t="s">
        <v>31</v>
      </c>
    </row>
    <row r="47" spans="1:11" ht="20.25" customHeight="1">
      <c r="A47" s="225" t="s">
        <v>59</v>
      </c>
      <c r="B47" s="226"/>
      <c r="C47" s="226"/>
      <c r="D47" s="226"/>
      <c r="E47" s="226"/>
      <c r="F47" s="226"/>
      <c r="G47" s="226"/>
      <c r="H47" s="226"/>
      <c r="I47" s="226"/>
      <c r="J47" s="226"/>
      <c r="K47" s="227"/>
    </row>
    <row r="48" spans="1:11" ht="20.25" customHeight="1">
      <c r="A48" s="228"/>
      <c r="B48" s="229"/>
      <c r="C48" s="229"/>
      <c r="D48" s="229"/>
      <c r="E48" s="229"/>
      <c r="F48" s="229"/>
      <c r="G48" s="229"/>
      <c r="H48" s="229"/>
      <c r="I48" s="229"/>
      <c r="J48" s="229"/>
      <c r="K48" s="230"/>
    </row>
    <row r="49" spans="1:11" ht="20.25" customHeight="1">
      <c r="A49" s="231"/>
      <c r="B49" s="232"/>
      <c r="C49" s="232"/>
      <c r="D49" s="232"/>
      <c r="E49" s="232"/>
      <c r="F49" s="232"/>
      <c r="G49" s="232"/>
      <c r="H49" s="232"/>
      <c r="I49" s="232"/>
      <c r="J49" s="232"/>
      <c r="K49" s="233"/>
    </row>
    <row r="51" spans="1:11" ht="20.25" customHeight="1">
      <c r="A51" s="3" t="s">
        <v>41</v>
      </c>
    </row>
    <row r="52" spans="1:11" ht="20.25" customHeight="1">
      <c r="A52" s="3" t="s">
        <v>17</v>
      </c>
      <c r="G52" s="3" t="s">
        <v>18</v>
      </c>
    </row>
    <row r="53" spans="1:11" ht="20.25" customHeight="1">
      <c r="A53" s="207" t="s">
        <v>53</v>
      </c>
      <c r="B53" s="208"/>
      <c r="C53" s="208"/>
      <c r="D53" s="208"/>
      <c r="E53" s="209"/>
      <c r="G53" s="207" t="s">
        <v>54</v>
      </c>
      <c r="H53" s="217"/>
      <c r="I53" s="217"/>
      <c r="J53" s="217"/>
      <c r="K53" s="218"/>
    </row>
    <row r="54" spans="1:11" ht="20.25" customHeight="1">
      <c r="A54" s="210"/>
      <c r="B54" s="211"/>
      <c r="C54" s="211"/>
      <c r="D54" s="211"/>
      <c r="E54" s="212"/>
      <c r="G54" s="216"/>
      <c r="H54" s="219"/>
      <c r="I54" s="219"/>
      <c r="J54" s="219"/>
      <c r="K54" s="220"/>
    </row>
    <row r="55" spans="1:11" ht="20.25" customHeight="1">
      <c r="A55" s="210"/>
      <c r="B55" s="211"/>
      <c r="C55" s="211"/>
      <c r="D55" s="211"/>
      <c r="E55" s="212"/>
      <c r="G55" s="216"/>
      <c r="H55" s="219"/>
      <c r="I55" s="219"/>
      <c r="J55" s="219"/>
      <c r="K55" s="220"/>
    </row>
    <row r="56" spans="1:11" ht="20.25" customHeight="1">
      <c r="A56" s="210"/>
      <c r="B56" s="211"/>
      <c r="C56" s="211"/>
      <c r="D56" s="211"/>
      <c r="E56" s="212"/>
      <c r="F56" s="224"/>
      <c r="G56" s="216"/>
      <c r="H56" s="219"/>
      <c r="I56" s="219"/>
      <c r="J56" s="219"/>
      <c r="K56" s="220"/>
    </row>
    <row r="57" spans="1:11" ht="20.25" customHeight="1">
      <c r="A57" s="210"/>
      <c r="B57" s="211"/>
      <c r="C57" s="211"/>
      <c r="D57" s="211"/>
      <c r="E57" s="212"/>
      <c r="F57" s="224"/>
      <c r="G57" s="216"/>
      <c r="H57" s="219"/>
      <c r="I57" s="219"/>
      <c r="J57" s="219"/>
      <c r="K57" s="220"/>
    </row>
    <row r="58" spans="1:11" ht="20.25" customHeight="1">
      <c r="A58" s="210"/>
      <c r="B58" s="211"/>
      <c r="C58" s="211"/>
      <c r="D58" s="211"/>
      <c r="E58" s="212"/>
      <c r="G58" s="216"/>
      <c r="H58" s="219"/>
      <c r="I58" s="219"/>
      <c r="J58" s="219"/>
      <c r="K58" s="220"/>
    </row>
    <row r="59" spans="1:11" ht="20.25" customHeight="1">
      <c r="A59" s="210"/>
      <c r="B59" s="211"/>
      <c r="C59" s="211"/>
      <c r="D59" s="211"/>
      <c r="E59" s="212"/>
      <c r="G59" s="216"/>
      <c r="H59" s="219"/>
      <c r="I59" s="219"/>
      <c r="J59" s="219"/>
      <c r="K59" s="220"/>
    </row>
    <row r="60" spans="1:11" ht="20.25" customHeight="1">
      <c r="A60" s="210"/>
      <c r="B60" s="211"/>
      <c r="C60" s="211"/>
      <c r="D60" s="211"/>
      <c r="E60" s="212"/>
      <c r="G60" s="216"/>
      <c r="H60" s="219"/>
      <c r="I60" s="219"/>
      <c r="J60" s="219"/>
      <c r="K60" s="220"/>
    </row>
    <row r="61" spans="1:11" ht="20.25" customHeight="1">
      <c r="A61" s="213"/>
      <c r="B61" s="214"/>
      <c r="C61" s="214"/>
      <c r="D61" s="214"/>
      <c r="E61" s="215"/>
      <c r="G61" s="221"/>
      <c r="H61" s="222"/>
      <c r="I61" s="222"/>
      <c r="J61" s="222"/>
      <c r="K61" s="223"/>
    </row>
    <row r="62" spans="1:11" ht="20.25" customHeight="1">
      <c r="A62" s="3" t="s">
        <v>19</v>
      </c>
    </row>
    <row r="63" spans="1:11" ht="20.25" customHeight="1">
      <c r="A63" s="243" t="s">
        <v>52</v>
      </c>
      <c r="B63" s="208"/>
      <c r="C63" s="208"/>
      <c r="D63" s="208"/>
      <c r="E63" s="208"/>
      <c r="F63" s="208"/>
      <c r="G63" s="208"/>
      <c r="H63" s="208"/>
      <c r="I63" s="208"/>
      <c r="J63" s="208"/>
      <c r="K63" s="209"/>
    </row>
    <row r="64" spans="1:11" ht="20.25" customHeight="1">
      <c r="A64" s="213"/>
      <c r="B64" s="214"/>
      <c r="C64" s="214"/>
      <c r="D64" s="214"/>
      <c r="E64" s="214"/>
      <c r="F64" s="214"/>
      <c r="G64" s="214"/>
      <c r="H64" s="214"/>
      <c r="I64" s="214"/>
      <c r="J64" s="214"/>
      <c r="K64" s="215"/>
    </row>
    <row r="65" spans="1:11" ht="20.25" customHeight="1">
      <c r="A65" s="3" t="s">
        <v>20</v>
      </c>
    </row>
    <row r="66" spans="1:11" ht="20.25" customHeight="1">
      <c r="A66" s="243" t="s">
        <v>51</v>
      </c>
      <c r="B66" s="208"/>
      <c r="C66" s="208"/>
      <c r="D66" s="208"/>
      <c r="E66" s="208"/>
      <c r="F66" s="208"/>
      <c r="G66" s="208"/>
      <c r="H66" s="208"/>
      <c r="I66" s="208"/>
      <c r="J66" s="208"/>
      <c r="K66" s="209"/>
    </row>
    <row r="67" spans="1:11" ht="20.25" customHeight="1">
      <c r="A67" s="213"/>
      <c r="B67" s="214"/>
      <c r="C67" s="214"/>
      <c r="D67" s="214"/>
      <c r="E67" s="214"/>
      <c r="F67" s="214"/>
      <c r="G67" s="214"/>
      <c r="H67" s="214"/>
      <c r="I67" s="214"/>
      <c r="J67" s="214"/>
      <c r="K67" s="215"/>
    </row>
    <row r="68" spans="1:11" ht="20.25" customHeight="1">
      <c r="A68" s="3" t="s">
        <v>31</v>
      </c>
    </row>
    <row r="69" spans="1:11" ht="20.25" customHeight="1">
      <c r="A69" s="207" t="s">
        <v>50</v>
      </c>
      <c r="B69" s="226"/>
      <c r="C69" s="226"/>
      <c r="D69" s="226"/>
      <c r="E69" s="226"/>
      <c r="F69" s="226"/>
      <c r="G69" s="226"/>
      <c r="H69" s="226"/>
      <c r="I69" s="226"/>
      <c r="J69" s="226"/>
      <c r="K69" s="227"/>
    </row>
    <row r="70" spans="1:11" ht="20.25" customHeight="1">
      <c r="A70" s="228"/>
      <c r="B70" s="229"/>
      <c r="C70" s="229"/>
      <c r="D70" s="229"/>
      <c r="E70" s="229"/>
      <c r="F70" s="229"/>
      <c r="G70" s="229"/>
      <c r="H70" s="229"/>
      <c r="I70" s="229"/>
      <c r="J70" s="229"/>
      <c r="K70" s="230"/>
    </row>
    <row r="71" spans="1:11" ht="20.25" customHeight="1">
      <c r="A71" s="231"/>
      <c r="B71" s="232"/>
      <c r="C71" s="232"/>
      <c r="D71" s="232"/>
      <c r="E71" s="232"/>
      <c r="F71" s="232"/>
      <c r="G71" s="232"/>
      <c r="H71" s="232"/>
      <c r="I71" s="232"/>
      <c r="J71" s="232"/>
      <c r="K71" s="233"/>
    </row>
    <row r="72" spans="1:11" ht="20.25" customHeight="1">
      <c r="A72" s="5"/>
      <c r="B72" s="5"/>
      <c r="C72" s="5"/>
      <c r="D72" s="5"/>
      <c r="E72" s="5"/>
      <c r="F72" s="5"/>
      <c r="G72" s="5"/>
      <c r="H72" s="5"/>
      <c r="I72" s="5"/>
      <c r="J72" s="5"/>
      <c r="K72" s="5"/>
    </row>
    <row r="73" spans="1:11" ht="20.25" customHeight="1">
      <c r="A73" s="3" t="s">
        <v>42</v>
      </c>
    </row>
    <row r="74" spans="1:11" ht="20.25" customHeight="1">
      <c r="A74" s="3" t="s">
        <v>17</v>
      </c>
      <c r="G74" s="3" t="s">
        <v>18</v>
      </c>
    </row>
    <row r="75" spans="1:11" ht="20.25" customHeight="1">
      <c r="A75" s="207"/>
      <c r="B75" s="208"/>
      <c r="C75" s="208"/>
      <c r="D75" s="208"/>
      <c r="E75" s="209"/>
      <c r="G75" s="207"/>
      <c r="H75" s="217"/>
      <c r="I75" s="217"/>
      <c r="J75" s="217"/>
      <c r="K75" s="218"/>
    </row>
    <row r="76" spans="1:11" ht="20.25" customHeight="1">
      <c r="A76" s="210"/>
      <c r="B76" s="211"/>
      <c r="C76" s="211"/>
      <c r="D76" s="211"/>
      <c r="E76" s="212"/>
      <c r="G76" s="216"/>
      <c r="H76" s="219"/>
      <c r="I76" s="219"/>
      <c r="J76" s="219"/>
      <c r="K76" s="220"/>
    </row>
    <row r="77" spans="1:11" ht="20.25" customHeight="1">
      <c r="A77" s="210"/>
      <c r="B77" s="211"/>
      <c r="C77" s="211"/>
      <c r="D77" s="211"/>
      <c r="E77" s="212"/>
      <c r="G77" s="216"/>
      <c r="H77" s="219"/>
      <c r="I77" s="219"/>
      <c r="J77" s="219"/>
      <c r="K77" s="220"/>
    </row>
    <row r="78" spans="1:11" ht="20.25" customHeight="1">
      <c r="A78" s="210"/>
      <c r="B78" s="211"/>
      <c r="C78" s="211"/>
      <c r="D78" s="211"/>
      <c r="E78" s="212"/>
      <c r="F78" s="224"/>
      <c r="G78" s="216"/>
      <c r="H78" s="219"/>
      <c r="I78" s="219"/>
      <c r="J78" s="219"/>
      <c r="K78" s="220"/>
    </row>
    <row r="79" spans="1:11" ht="20.25" customHeight="1">
      <c r="A79" s="210"/>
      <c r="B79" s="211"/>
      <c r="C79" s="211"/>
      <c r="D79" s="211"/>
      <c r="E79" s="212"/>
      <c r="F79" s="224"/>
      <c r="G79" s="216"/>
      <c r="H79" s="219"/>
      <c r="I79" s="219"/>
      <c r="J79" s="219"/>
      <c r="K79" s="220"/>
    </row>
    <row r="80" spans="1:11" ht="20.25" customHeight="1">
      <c r="A80" s="210"/>
      <c r="B80" s="211"/>
      <c r="C80" s="211"/>
      <c r="D80" s="211"/>
      <c r="E80" s="212"/>
      <c r="G80" s="216"/>
      <c r="H80" s="219"/>
      <c r="I80" s="219"/>
      <c r="J80" s="219"/>
      <c r="K80" s="220"/>
    </row>
    <row r="81" spans="1:11" ht="20.25" customHeight="1">
      <c r="A81" s="210"/>
      <c r="B81" s="211"/>
      <c r="C81" s="211"/>
      <c r="D81" s="211"/>
      <c r="E81" s="212"/>
      <c r="G81" s="216"/>
      <c r="H81" s="219"/>
      <c r="I81" s="219"/>
      <c r="J81" s="219"/>
      <c r="K81" s="220"/>
    </row>
    <row r="82" spans="1:11" ht="20.25" customHeight="1">
      <c r="A82" s="210"/>
      <c r="B82" s="211"/>
      <c r="C82" s="211"/>
      <c r="D82" s="211"/>
      <c r="E82" s="212"/>
      <c r="G82" s="216"/>
      <c r="H82" s="219"/>
      <c r="I82" s="219"/>
      <c r="J82" s="219"/>
      <c r="K82" s="220"/>
    </row>
    <row r="83" spans="1:11" ht="20.25" customHeight="1">
      <c r="A83" s="213"/>
      <c r="B83" s="214"/>
      <c r="C83" s="214"/>
      <c r="D83" s="214"/>
      <c r="E83" s="215"/>
      <c r="G83" s="221"/>
      <c r="H83" s="222"/>
      <c r="I83" s="222"/>
      <c r="J83" s="222"/>
      <c r="K83" s="223"/>
    </row>
    <row r="84" spans="1:11" ht="20.25" customHeight="1">
      <c r="A84" s="3" t="s">
        <v>19</v>
      </c>
    </row>
    <row r="85" spans="1:11" ht="20.25" customHeight="1">
      <c r="A85" s="234"/>
      <c r="B85" s="235"/>
      <c r="C85" s="235"/>
      <c r="D85" s="235"/>
      <c r="E85" s="235"/>
      <c r="F85" s="235"/>
      <c r="G85" s="235"/>
      <c r="H85" s="235"/>
      <c r="I85" s="235"/>
      <c r="J85" s="235"/>
      <c r="K85" s="236"/>
    </row>
    <row r="86" spans="1:11" ht="20.25" customHeight="1">
      <c r="A86" s="237"/>
      <c r="B86" s="238"/>
      <c r="C86" s="238"/>
      <c r="D86" s="238"/>
      <c r="E86" s="238"/>
      <c r="F86" s="238"/>
      <c r="G86" s="238"/>
      <c r="H86" s="238"/>
      <c r="I86" s="238"/>
      <c r="J86" s="238"/>
      <c r="K86" s="239"/>
    </row>
    <row r="87" spans="1:11" ht="20.25" customHeight="1">
      <c r="A87" s="3" t="s">
        <v>20</v>
      </c>
    </row>
    <row r="88" spans="1:11" ht="20.25" customHeight="1">
      <c r="A88" s="234"/>
      <c r="B88" s="235"/>
      <c r="C88" s="235"/>
      <c r="D88" s="235"/>
      <c r="E88" s="235"/>
      <c r="F88" s="235"/>
      <c r="G88" s="235"/>
      <c r="H88" s="235"/>
      <c r="I88" s="235"/>
      <c r="J88" s="235"/>
      <c r="K88" s="236"/>
    </row>
    <row r="89" spans="1:11" ht="20.25" customHeight="1">
      <c r="A89" s="237"/>
      <c r="B89" s="238"/>
      <c r="C89" s="238"/>
      <c r="D89" s="238"/>
      <c r="E89" s="238"/>
      <c r="F89" s="238"/>
      <c r="G89" s="238"/>
      <c r="H89" s="238"/>
      <c r="I89" s="238"/>
      <c r="J89" s="238"/>
      <c r="K89" s="239"/>
    </row>
    <row r="90" spans="1:11" ht="20.25" customHeight="1">
      <c r="A90" s="3" t="s">
        <v>31</v>
      </c>
    </row>
    <row r="91" spans="1:11" ht="20.25" customHeight="1">
      <c r="A91" s="225"/>
      <c r="B91" s="226"/>
      <c r="C91" s="226"/>
      <c r="D91" s="226"/>
      <c r="E91" s="226"/>
      <c r="F91" s="226"/>
      <c r="G91" s="226"/>
      <c r="H91" s="226"/>
      <c r="I91" s="226"/>
      <c r="J91" s="226"/>
      <c r="K91" s="227"/>
    </row>
    <row r="92" spans="1:11" ht="20.25" customHeight="1">
      <c r="A92" s="228"/>
      <c r="B92" s="229"/>
      <c r="C92" s="229"/>
      <c r="D92" s="229"/>
      <c r="E92" s="229"/>
      <c r="F92" s="229"/>
      <c r="G92" s="229"/>
      <c r="H92" s="229"/>
      <c r="I92" s="229"/>
      <c r="J92" s="229"/>
      <c r="K92" s="230"/>
    </row>
    <row r="93" spans="1:11" ht="20.25" customHeight="1">
      <c r="A93" s="231"/>
      <c r="B93" s="232"/>
      <c r="C93" s="232"/>
      <c r="D93" s="232"/>
      <c r="E93" s="232"/>
      <c r="F93" s="232"/>
      <c r="G93" s="232"/>
      <c r="H93" s="232"/>
      <c r="I93" s="232"/>
      <c r="J93" s="232"/>
      <c r="K93" s="233"/>
    </row>
    <row r="94" spans="1:11" ht="20.25" customHeight="1">
      <c r="A94" s="3" t="s">
        <v>43</v>
      </c>
    </row>
    <row r="95" spans="1:11" ht="20.25" customHeight="1">
      <c r="A95" s="3" t="s">
        <v>17</v>
      </c>
      <c r="G95" s="3" t="s">
        <v>18</v>
      </c>
    </row>
    <row r="96" spans="1:11" ht="20.25" customHeight="1">
      <c r="A96" s="207"/>
      <c r="B96" s="208"/>
      <c r="C96" s="208"/>
      <c r="D96" s="208"/>
      <c r="E96" s="209"/>
      <c r="G96" s="207"/>
      <c r="H96" s="217"/>
      <c r="I96" s="217"/>
      <c r="J96" s="217"/>
      <c r="K96" s="218"/>
    </row>
    <row r="97" spans="1:11" ht="20.25" customHeight="1">
      <c r="A97" s="210"/>
      <c r="B97" s="211"/>
      <c r="C97" s="211"/>
      <c r="D97" s="211"/>
      <c r="E97" s="212"/>
      <c r="G97" s="216"/>
      <c r="H97" s="219"/>
      <c r="I97" s="219"/>
      <c r="J97" s="219"/>
      <c r="K97" s="220"/>
    </row>
    <row r="98" spans="1:11" ht="20.25" customHeight="1">
      <c r="A98" s="210"/>
      <c r="B98" s="211"/>
      <c r="C98" s="211"/>
      <c r="D98" s="211"/>
      <c r="E98" s="212"/>
      <c r="G98" s="216"/>
      <c r="H98" s="219"/>
      <c r="I98" s="219"/>
      <c r="J98" s="219"/>
      <c r="K98" s="220"/>
    </row>
    <row r="99" spans="1:11" ht="20.25" customHeight="1">
      <c r="A99" s="210"/>
      <c r="B99" s="211"/>
      <c r="C99" s="211"/>
      <c r="D99" s="211"/>
      <c r="E99" s="212"/>
      <c r="F99" s="224"/>
      <c r="G99" s="216"/>
      <c r="H99" s="219"/>
      <c r="I99" s="219"/>
      <c r="J99" s="219"/>
      <c r="K99" s="220"/>
    </row>
    <row r="100" spans="1:11" ht="20.25" customHeight="1">
      <c r="A100" s="210"/>
      <c r="B100" s="211"/>
      <c r="C100" s="211"/>
      <c r="D100" s="211"/>
      <c r="E100" s="212"/>
      <c r="F100" s="224"/>
      <c r="G100" s="216"/>
      <c r="H100" s="219"/>
      <c r="I100" s="219"/>
      <c r="J100" s="219"/>
      <c r="K100" s="220"/>
    </row>
    <row r="101" spans="1:11" ht="20.25" customHeight="1">
      <c r="A101" s="210"/>
      <c r="B101" s="211"/>
      <c r="C101" s="211"/>
      <c r="D101" s="211"/>
      <c r="E101" s="212"/>
      <c r="G101" s="216"/>
      <c r="H101" s="219"/>
      <c r="I101" s="219"/>
      <c r="J101" s="219"/>
      <c r="K101" s="220"/>
    </row>
    <row r="102" spans="1:11" ht="20.25" customHeight="1">
      <c r="A102" s="210"/>
      <c r="B102" s="211"/>
      <c r="C102" s="211"/>
      <c r="D102" s="211"/>
      <c r="E102" s="212"/>
      <c r="G102" s="216"/>
      <c r="H102" s="219"/>
      <c r="I102" s="219"/>
      <c r="J102" s="219"/>
      <c r="K102" s="220"/>
    </row>
    <row r="103" spans="1:11" ht="20.25" customHeight="1">
      <c r="A103" s="210"/>
      <c r="B103" s="211"/>
      <c r="C103" s="211"/>
      <c r="D103" s="211"/>
      <c r="E103" s="212"/>
      <c r="G103" s="216"/>
      <c r="H103" s="219"/>
      <c r="I103" s="219"/>
      <c r="J103" s="219"/>
      <c r="K103" s="220"/>
    </row>
    <row r="104" spans="1:11" ht="20.25" customHeight="1">
      <c r="A104" s="213"/>
      <c r="B104" s="214"/>
      <c r="C104" s="214"/>
      <c r="D104" s="214"/>
      <c r="E104" s="215"/>
      <c r="G104" s="221"/>
      <c r="H104" s="222"/>
      <c r="I104" s="222"/>
      <c r="J104" s="222"/>
      <c r="K104" s="223"/>
    </row>
    <row r="105" spans="1:11" ht="20.25" customHeight="1">
      <c r="A105" s="3" t="s">
        <v>19</v>
      </c>
    </row>
    <row r="106" spans="1:11" ht="20.25" customHeight="1">
      <c r="A106" s="234"/>
      <c r="B106" s="235"/>
      <c r="C106" s="235"/>
      <c r="D106" s="235"/>
      <c r="E106" s="235"/>
      <c r="F106" s="235"/>
      <c r="G106" s="235"/>
      <c r="H106" s="235"/>
      <c r="I106" s="235"/>
      <c r="J106" s="235"/>
      <c r="K106" s="236"/>
    </row>
    <row r="107" spans="1:11" ht="20.25" customHeight="1">
      <c r="A107" s="237"/>
      <c r="B107" s="238"/>
      <c r="C107" s="238"/>
      <c r="D107" s="238"/>
      <c r="E107" s="238"/>
      <c r="F107" s="238"/>
      <c r="G107" s="238"/>
      <c r="H107" s="238"/>
      <c r="I107" s="238"/>
      <c r="J107" s="238"/>
      <c r="K107" s="239"/>
    </row>
    <row r="108" spans="1:11" ht="20.25" customHeight="1">
      <c r="A108" s="3" t="s">
        <v>20</v>
      </c>
    </row>
    <row r="109" spans="1:11" ht="20.25" customHeight="1">
      <c r="A109" s="234"/>
      <c r="B109" s="235"/>
      <c r="C109" s="235"/>
      <c r="D109" s="235"/>
      <c r="E109" s="235"/>
      <c r="F109" s="235"/>
      <c r="G109" s="235"/>
      <c r="H109" s="235"/>
      <c r="I109" s="235"/>
      <c r="J109" s="235"/>
      <c r="K109" s="236"/>
    </row>
    <row r="110" spans="1:11" ht="20.25" customHeight="1">
      <c r="A110" s="237"/>
      <c r="B110" s="238"/>
      <c r="C110" s="238"/>
      <c r="D110" s="238"/>
      <c r="E110" s="238"/>
      <c r="F110" s="238"/>
      <c r="G110" s="238"/>
      <c r="H110" s="238"/>
      <c r="I110" s="238"/>
      <c r="J110" s="238"/>
      <c r="K110" s="239"/>
    </row>
    <row r="111" spans="1:11" ht="20.25" customHeight="1">
      <c r="A111" s="3" t="s">
        <v>31</v>
      </c>
    </row>
    <row r="112" spans="1:11" ht="20.25" customHeight="1">
      <c r="A112" s="225"/>
      <c r="B112" s="226"/>
      <c r="C112" s="226"/>
      <c r="D112" s="226"/>
      <c r="E112" s="226"/>
      <c r="F112" s="226"/>
      <c r="G112" s="226"/>
      <c r="H112" s="226"/>
      <c r="I112" s="226"/>
      <c r="J112" s="226"/>
      <c r="K112" s="227"/>
    </row>
    <row r="113" spans="1:12" ht="20.25" customHeight="1">
      <c r="A113" s="228"/>
      <c r="B113" s="229"/>
      <c r="C113" s="229"/>
      <c r="D113" s="229"/>
      <c r="E113" s="229"/>
      <c r="F113" s="229"/>
      <c r="G113" s="229"/>
      <c r="H113" s="229"/>
      <c r="I113" s="229"/>
      <c r="J113" s="229"/>
      <c r="K113" s="230"/>
    </row>
    <row r="114" spans="1:12" ht="20.25" customHeight="1">
      <c r="A114" s="231"/>
      <c r="B114" s="232"/>
      <c r="C114" s="232"/>
      <c r="D114" s="232"/>
      <c r="E114" s="232"/>
      <c r="F114" s="232"/>
      <c r="G114" s="232"/>
      <c r="H114" s="232"/>
      <c r="I114" s="232"/>
      <c r="J114" s="232"/>
      <c r="K114" s="233"/>
    </row>
    <row r="116" spans="1:12" ht="20.25" customHeight="1">
      <c r="A116" s="3" t="s">
        <v>28</v>
      </c>
    </row>
    <row r="118" spans="1:12" ht="20.25" customHeight="1">
      <c r="A118" s="3" t="s">
        <v>23</v>
      </c>
    </row>
    <row r="119" spans="1:12" ht="20.25" customHeight="1">
      <c r="A119" s="207" t="s">
        <v>45</v>
      </c>
      <c r="B119" s="208"/>
      <c r="C119" s="208"/>
      <c r="D119" s="208"/>
      <c r="E119" s="208"/>
      <c r="F119" s="208"/>
      <c r="G119" s="208"/>
      <c r="H119" s="208"/>
      <c r="I119" s="208"/>
      <c r="J119" s="208"/>
      <c r="K119" s="209"/>
    </row>
    <row r="120" spans="1:12" ht="20.25" customHeight="1">
      <c r="A120" s="216"/>
      <c r="B120" s="211"/>
      <c r="C120" s="211"/>
      <c r="D120" s="211"/>
      <c r="E120" s="211"/>
      <c r="F120" s="211"/>
      <c r="G120" s="211"/>
      <c r="H120" s="211"/>
      <c r="I120" s="211"/>
      <c r="J120" s="211"/>
      <c r="K120" s="212"/>
    </row>
    <row r="121" spans="1:12" ht="20.25" customHeight="1">
      <c r="A121" s="216"/>
      <c r="B121" s="211"/>
      <c r="C121" s="211"/>
      <c r="D121" s="211"/>
      <c r="E121" s="211"/>
      <c r="F121" s="211"/>
      <c r="G121" s="211"/>
      <c r="H121" s="211"/>
      <c r="I121" s="211"/>
      <c r="J121" s="211"/>
      <c r="K121" s="212"/>
    </row>
    <row r="122" spans="1:12" ht="20.25" customHeight="1">
      <c r="A122" s="216"/>
      <c r="B122" s="211"/>
      <c r="C122" s="211"/>
      <c r="D122" s="211"/>
      <c r="E122" s="211"/>
      <c r="F122" s="211"/>
      <c r="G122" s="211"/>
      <c r="H122" s="211"/>
      <c r="I122" s="211"/>
      <c r="J122" s="211"/>
      <c r="K122" s="212"/>
    </row>
    <row r="123" spans="1:12" ht="20.25" customHeight="1">
      <c r="A123" s="216"/>
      <c r="B123" s="211"/>
      <c r="C123" s="211"/>
      <c r="D123" s="211"/>
      <c r="E123" s="211"/>
      <c r="F123" s="211"/>
      <c r="G123" s="211"/>
      <c r="H123" s="211"/>
      <c r="I123" s="211"/>
      <c r="J123" s="211"/>
      <c r="K123" s="212"/>
    </row>
    <row r="124" spans="1:12" ht="20.25" customHeight="1">
      <c r="A124" s="216"/>
      <c r="B124" s="211"/>
      <c r="C124" s="211"/>
      <c r="D124" s="211"/>
      <c r="E124" s="211"/>
      <c r="F124" s="211"/>
      <c r="G124" s="211"/>
      <c r="H124" s="211"/>
      <c r="I124" s="211"/>
      <c r="J124" s="211"/>
      <c r="K124" s="212"/>
    </row>
    <row r="125" spans="1:12" ht="20.25" customHeight="1">
      <c r="A125" s="216"/>
      <c r="B125" s="211"/>
      <c r="C125" s="211"/>
      <c r="D125" s="211"/>
      <c r="E125" s="211"/>
      <c r="F125" s="211"/>
      <c r="G125" s="211"/>
      <c r="H125" s="211"/>
      <c r="I125" s="211"/>
      <c r="J125" s="211"/>
      <c r="K125" s="212"/>
      <c r="L125" s="1" t="s">
        <v>36</v>
      </c>
    </row>
    <row r="126" spans="1:12" ht="20.25" customHeight="1">
      <c r="A126" s="216"/>
      <c r="B126" s="211"/>
      <c r="C126" s="211"/>
      <c r="D126" s="211"/>
      <c r="E126" s="211"/>
      <c r="F126" s="211"/>
      <c r="G126" s="211"/>
      <c r="H126" s="211"/>
      <c r="I126" s="211"/>
      <c r="J126" s="211"/>
      <c r="K126" s="212"/>
      <c r="L126" s="1" t="s">
        <v>37</v>
      </c>
    </row>
    <row r="127" spans="1:12" ht="20.25" customHeight="1">
      <c r="A127" s="213"/>
      <c r="B127" s="214"/>
      <c r="C127" s="214"/>
      <c r="D127" s="214"/>
      <c r="E127" s="214"/>
      <c r="F127" s="214"/>
      <c r="G127" s="214"/>
      <c r="H127" s="214"/>
      <c r="I127" s="214"/>
      <c r="J127" s="214"/>
      <c r="K127" s="215"/>
      <c r="L127" s="1" t="s">
        <v>60</v>
      </c>
    </row>
    <row r="129" spans="1:11" ht="20.25" customHeight="1">
      <c r="A129" s="3" t="s">
        <v>38</v>
      </c>
    </row>
    <row r="130" spans="1:11" ht="20.25" customHeight="1">
      <c r="A130" s="240" t="s">
        <v>24</v>
      </c>
      <c r="B130" s="241"/>
      <c r="C130" s="6">
        <f>LEN(A131)</f>
        <v>158</v>
      </c>
      <c r="D130" s="242" t="s">
        <v>39</v>
      </c>
      <c r="E130" s="242"/>
      <c r="F130" s="178" t="str">
        <f>IF($C$130&lt;700,"OK","700文字を越えています。700文字以内になるようご調整ください。")</f>
        <v>OK</v>
      </c>
      <c r="G130" s="178"/>
      <c r="H130" s="178"/>
      <c r="I130" s="178"/>
      <c r="J130" s="178"/>
      <c r="K130" s="178"/>
    </row>
    <row r="131" spans="1:11" ht="20.25" customHeight="1">
      <c r="A131" s="207" t="s">
        <v>46</v>
      </c>
      <c r="B131" s="208"/>
      <c r="C131" s="208"/>
      <c r="D131" s="208"/>
      <c r="E131" s="208"/>
      <c r="F131" s="208"/>
      <c r="G131" s="208"/>
      <c r="H131" s="208"/>
      <c r="I131" s="208"/>
      <c r="J131" s="208"/>
      <c r="K131" s="209"/>
    </row>
    <row r="132" spans="1:11" ht="20.25" customHeight="1">
      <c r="A132" s="216"/>
      <c r="B132" s="211"/>
      <c r="C132" s="211"/>
      <c r="D132" s="211"/>
      <c r="E132" s="211"/>
      <c r="F132" s="211"/>
      <c r="G132" s="211"/>
      <c r="H132" s="211"/>
      <c r="I132" s="211"/>
      <c r="J132" s="211"/>
      <c r="K132" s="212"/>
    </row>
    <row r="133" spans="1:11" ht="20.25" customHeight="1">
      <c r="A133" s="216"/>
      <c r="B133" s="211"/>
      <c r="C133" s="211"/>
      <c r="D133" s="211"/>
      <c r="E133" s="211"/>
      <c r="F133" s="211"/>
      <c r="G133" s="211"/>
      <c r="H133" s="211"/>
      <c r="I133" s="211"/>
      <c r="J133" s="211"/>
      <c r="K133" s="212"/>
    </row>
    <row r="134" spans="1:11" ht="20.25" customHeight="1">
      <c r="A134" s="216"/>
      <c r="B134" s="211"/>
      <c r="C134" s="211"/>
      <c r="D134" s="211"/>
      <c r="E134" s="211"/>
      <c r="F134" s="211"/>
      <c r="G134" s="211"/>
      <c r="H134" s="211"/>
      <c r="I134" s="211"/>
      <c r="J134" s="211"/>
      <c r="K134" s="212"/>
    </row>
    <row r="135" spans="1:11" ht="20.25" customHeight="1">
      <c r="A135" s="216"/>
      <c r="B135" s="211"/>
      <c r="C135" s="211"/>
      <c r="D135" s="211"/>
      <c r="E135" s="211"/>
      <c r="F135" s="211"/>
      <c r="G135" s="211"/>
      <c r="H135" s="211"/>
      <c r="I135" s="211"/>
      <c r="J135" s="211"/>
      <c r="K135" s="212"/>
    </row>
    <row r="136" spans="1:11" ht="20.25" customHeight="1">
      <c r="A136" s="216"/>
      <c r="B136" s="211"/>
      <c r="C136" s="211"/>
      <c r="D136" s="211"/>
      <c r="E136" s="211"/>
      <c r="F136" s="211"/>
      <c r="G136" s="211"/>
      <c r="H136" s="211"/>
      <c r="I136" s="211"/>
      <c r="J136" s="211"/>
      <c r="K136" s="212"/>
    </row>
    <row r="137" spans="1:11" ht="20.25" customHeight="1">
      <c r="A137" s="210"/>
      <c r="B137" s="211"/>
      <c r="C137" s="211"/>
      <c r="D137" s="211"/>
      <c r="E137" s="211"/>
      <c r="F137" s="211"/>
      <c r="G137" s="211"/>
      <c r="H137" s="211"/>
      <c r="I137" s="211"/>
      <c r="J137" s="211"/>
      <c r="K137" s="212"/>
    </row>
    <row r="138" spans="1:11" ht="20.25" customHeight="1">
      <c r="A138" s="210"/>
      <c r="B138" s="211"/>
      <c r="C138" s="211"/>
      <c r="D138" s="211"/>
      <c r="E138" s="211"/>
      <c r="F138" s="211"/>
      <c r="G138" s="211"/>
      <c r="H138" s="211"/>
      <c r="I138" s="211"/>
      <c r="J138" s="211"/>
      <c r="K138" s="212"/>
    </row>
    <row r="139" spans="1:11" ht="20.25" customHeight="1">
      <c r="A139" s="213"/>
      <c r="B139" s="214"/>
      <c r="C139" s="214"/>
      <c r="D139" s="214"/>
      <c r="E139" s="214"/>
      <c r="F139" s="214"/>
      <c r="G139" s="214"/>
      <c r="H139" s="214"/>
      <c r="I139" s="214"/>
      <c r="J139" s="214"/>
      <c r="K139" s="215"/>
    </row>
    <row r="141" spans="1:11" ht="20.25" customHeight="1">
      <c r="A141" s="3" t="s">
        <v>29</v>
      </c>
    </row>
    <row r="142" spans="1:11" ht="20.25" customHeight="1">
      <c r="A142" s="207" t="s">
        <v>35</v>
      </c>
      <c r="B142" s="208"/>
      <c r="C142" s="208"/>
      <c r="D142" s="208"/>
      <c r="E142" s="208"/>
      <c r="F142" s="208"/>
      <c r="G142" s="208"/>
      <c r="H142" s="208"/>
      <c r="I142" s="208"/>
      <c r="J142" s="208"/>
      <c r="K142" s="209"/>
    </row>
    <row r="143" spans="1:11" ht="20.25" customHeight="1">
      <c r="A143" s="216"/>
      <c r="B143" s="211"/>
      <c r="C143" s="211"/>
      <c r="D143" s="211"/>
      <c r="E143" s="211"/>
      <c r="F143" s="211"/>
      <c r="G143" s="211"/>
      <c r="H143" s="211"/>
      <c r="I143" s="211"/>
      <c r="J143" s="211"/>
      <c r="K143" s="212"/>
    </row>
    <row r="144" spans="1:11" ht="20.25" customHeight="1">
      <c r="A144" s="216"/>
      <c r="B144" s="211"/>
      <c r="C144" s="211"/>
      <c r="D144" s="211"/>
      <c r="E144" s="211"/>
      <c r="F144" s="211"/>
      <c r="G144" s="211"/>
      <c r="H144" s="211"/>
      <c r="I144" s="211"/>
      <c r="J144" s="211"/>
      <c r="K144" s="212"/>
    </row>
    <row r="145" spans="1:11" ht="20.25" customHeight="1">
      <c r="A145" s="216"/>
      <c r="B145" s="211"/>
      <c r="C145" s="211"/>
      <c r="D145" s="211"/>
      <c r="E145" s="211"/>
      <c r="F145" s="211"/>
      <c r="G145" s="211"/>
      <c r="H145" s="211"/>
      <c r="I145" s="211"/>
      <c r="J145" s="211"/>
      <c r="K145" s="212"/>
    </row>
    <row r="146" spans="1:11" ht="20.25" customHeight="1">
      <c r="A146" s="216"/>
      <c r="B146" s="211"/>
      <c r="C146" s="211"/>
      <c r="D146" s="211"/>
      <c r="E146" s="211"/>
      <c r="F146" s="211"/>
      <c r="G146" s="211"/>
      <c r="H146" s="211"/>
      <c r="I146" s="211"/>
      <c r="J146" s="211"/>
      <c r="K146" s="212"/>
    </row>
    <row r="147" spans="1:11" ht="20.25" customHeight="1">
      <c r="A147" s="216"/>
      <c r="B147" s="211"/>
      <c r="C147" s="211"/>
      <c r="D147" s="211"/>
      <c r="E147" s="211"/>
      <c r="F147" s="211"/>
      <c r="G147" s="211"/>
      <c r="H147" s="211"/>
      <c r="I147" s="211"/>
      <c r="J147" s="211"/>
      <c r="K147" s="212"/>
    </row>
    <row r="148" spans="1:11" ht="20.25" customHeight="1">
      <c r="A148" s="216"/>
      <c r="B148" s="211"/>
      <c r="C148" s="211"/>
      <c r="D148" s="211"/>
      <c r="E148" s="211"/>
      <c r="F148" s="211"/>
      <c r="G148" s="211"/>
      <c r="H148" s="211"/>
      <c r="I148" s="211"/>
      <c r="J148" s="211"/>
      <c r="K148" s="212"/>
    </row>
    <row r="149" spans="1:11" ht="20.25" customHeight="1">
      <c r="A149" s="216"/>
      <c r="B149" s="211"/>
      <c r="C149" s="211"/>
      <c r="D149" s="211"/>
      <c r="E149" s="211"/>
      <c r="F149" s="211"/>
      <c r="G149" s="211"/>
      <c r="H149" s="211"/>
      <c r="I149" s="211"/>
      <c r="J149" s="211"/>
      <c r="K149" s="212"/>
    </row>
    <row r="150" spans="1:11" ht="20.25" customHeight="1">
      <c r="A150" s="213"/>
      <c r="B150" s="214"/>
      <c r="C150" s="214"/>
      <c r="D150" s="214"/>
      <c r="E150" s="214"/>
      <c r="F150" s="214"/>
      <c r="G150" s="214"/>
      <c r="H150" s="214"/>
      <c r="I150" s="214"/>
      <c r="J150" s="214"/>
      <c r="K150" s="215"/>
    </row>
    <row r="152" spans="1:11" ht="20.25" customHeight="1">
      <c r="A152" s="3" t="s">
        <v>34</v>
      </c>
    </row>
    <row r="153" spans="1:11" ht="20.25" customHeight="1">
      <c r="A153" s="207"/>
      <c r="B153" s="208"/>
      <c r="C153" s="208"/>
      <c r="D153" s="208"/>
      <c r="E153" s="208"/>
      <c r="F153" s="208"/>
      <c r="G153" s="208"/>
      <c r="H153" s="208"/>
      <c r="I153" s="208"/>
      <c r="J153" s="208"/>
      <c r="K153" s="209"/>
    </row>
    <row r="154" spans="1:11" ht="20.25" customHeight="1">
      <c r="A154" s="216"/>
      <c r="B154" s="211"/>
      <c r="C154" s="211"/>
      <c r="D154" s="211"/>
      <c r="E154" s="211"/>
      <c r="F154" s="211"/>
      <c r="G154" s="211"/>
      <c r="H154" s="211"/>
      <c r="I154" s="211"/>
      <c r="J154" s="211"/>
      <c r="K154" s="212"/>
    </row>
    <row r="155" spans="1:11" ht="20.25" customHeight="1">
      <c r="A155" s="216"/>
      <c r="B155" s="211"/>
      <c r="C155" s="211"/>
      <c r="D155" s="211"/>
      <c r="E155" s="211"/>
      <c r="F155" s="211"/>
      <c r="G155" s="211"/>
      <c r="H155" s="211"/>
      <c r="I155" s="211"/>
      <c r="J155" s="211"/>
      <c r="K155" s="212"/>
    </row>
    <row r="156" spans="1:11" ht="20.25" customHeight="1">
      <c r="A156" s="216"/>
      <c r="B156" s="211"/>
      <c r="C156" s="211"/>
      <c r="D156" s="211"/>
      <c r="E156" s="211"/>
      <c r="F156" s="211"/>
      <c r="G156" s="211"/>
      <c r="H156" s="211"/>
      <c r="I156" s="211"/>
      <c r="J156" s="211"/>
      <c r="K156" s="212"/>
    </row>
    <row r="157" spans="1:11" ht="20.25" customHeight="1">
      <c r="A157" s="216"/>
      <c r="B157" s="211"/>
      <c r="C157" s="211"/>
      <c r="D157" s="211"/>
      <c r="E157" s="211"/>
      <c r="F157" s="211"/>
      <c r="G157" s="211"/>
      <c r="H157" s="211"/>
      <c r="I157" s="211"/>
      <c r="J157" s="211"/>
      <c r="K157" s="212"/>
    </row>
    <row r="158" spans="1:11" ht="20.25" customHeight="1">
      <c r="A158" s="216"/>
      <c r="B158" s="211"/>
      <c r="C158" s="211"/>
      <c r="D158" s="211"/>
      <c r="E158" s="211"/>
      <c r="F158" s="211"/>
      <c r="G158" s="211"/>
      <c r="H158" s="211"/>
      <c r="I158" s="211"/>
      <c r="J158" s="211"/>
      <c r="K158" s="212"/>
    </row>
    <row r="159" spans="1:11" ht="20.25" customHeight="1">
      <c r="A159" s="216"/>
      <c r="B159" s="211"/>
      <c r="C159" s="211"/>
      <c r="D159" s="211"/>
      <c r="E159" s="211"/>
      <c r="F159" s="211"/>
      <c r="G159" s="211"/>
      <c r="H159" s="211"/>
      <c r="I159" s="211"/>
      <c r="J159" s="211"/>
      <c r="K159" s="212"/>
    </row>
    <row r="160" spans="1:11" ht="20.25" customHeight="1">
      <c r="A160" s="216"/>
      <c r="B160" s="211"/>
      <c r="C160" s="211"/>
      <c r="D160" s="211"/>
      <c r="E160" s="211"/>
      <c r="F160" s="211"/>
      <c r="G160" s="211"/>
      <c r="H160" s="211"/>
      <c r="I160" s="211"/>
      <c r="J160" s="211"/>
      <c r="K160" s="212"/>
    </row>
    <row r="161" spans="1:11" ht="20.25" customHeight="1">
      <c r="A161" s="213"/>
      <c r="B161" s="214"/>
      <c r="C161" s="214"/>
      <c r="D161" s="214"/>
      <c r="E161" s="214"/>
      <c r="F161" s="214"/>
      <c r="G161" s="214"/>
      <c r="H161" s="214"/>
      <c r="I161" s="214"/>
      <c r="J161" s="214"/>
      <c r="K161" s="215"/>
    </row>
    <row r="163" spans="1:11" ht="20.25" customHeight="1">
      <c r="A163" s="3" t="s">
        <v>32</v>
      </c>
    </row>
    <row r="164" spans="1:11" ht="20.25" customHeight="1">
      <c r="A164" s="3" t="s">
        <v>25</v>
      </c>
      <c r="G164" s="3" t="s">
        <v>26</v>
      </c>
    </row>
    <row r="165" spans="1:11" ht="20.25" customHeight="1">
      <c r="A165" s="207" t="s">
        <v>47</v>
      </c>
      <c r="B165" s="208"/>
      <c r="C165" s="208"/>
      <c r="D165" s="208"/>
      <c r="E165" s="209"/>
      <c r="G165" s="207" t="s">
        <v>48</v>
      </c>
      <c r="H165" s="217"/>
      <c r="I165" s="217"/>
      <c r="J165" s="217"/>
      <c r="K165" s="218"/>
    </row>
    <row r="166" spans="1:11" ht="20.25" customHeight="1">
      <c r="A166" s="210"/>
      <c r="B166" s="211"/>
      <c r="C166" s="211"/>
      <c r="D166" s="211"/>
      <c r="E166" s="212"/>
      <c r="G166" s="216"/>
      <c r="H166" s="219"/>
      <c r="I166" s="219"/>
      <c r="J166" s="219"/>
      <c r="K166" s="220"/>
    </row>
    <row r="167" spans="1:11" ht="20.25" customHeight="1">
      <c r="A167" s="210"/>
      <c r="B167" s="211"/>
      <c r="C167" s="211"/>
      <c r="D167" s="211"/>
      <c r="E167" s="212"/>
      <c r="G167" s="216"/>
      <c r="H167" s="219"/>
      <c r="I167" s="219"/>
      <c r="J167" s="219"/>
      <c r="K167" s="220"/>
    </row>
    <row r="168" spans="1:11" ht="20.25" customHeight="1">
      <c r="A168" s="210"/>
      <c r="B168" s="211"/>
      <c r="C168" s="211"/>
      <c r="D168" s="211"/>
      <c r="E168" s="212"/>
      <c r="F168" s="224"/>
      <c r="G168" s="216"/>
      <c r="H168" s="219"/>
      <c r="I168" s="219"/>
      <c r="J168" s="219"/>
      <c r="K168" s="220"/>
    </row>
    <row r="169" spans="1:11" ht="20.25" customHeight="1">
      <c r="A169" s="210"/>
      <c r="B169" s="211"/>
      <c r="C169" s="211"/>
      <c r="D169" s="211"/>
      <c r="E169" s="212"/>
      <c r="F169" s="224"/>
      <c r="G169" s="216"/>
      <c r="H169" s="219"/>
      <c r="I169" s="219"/>
      <c r="J169" s="219"/>
      <c r="K169" s="220"/>
    </row>
    <row r="170" spans="1:11" ht="20.25" customHeight="1">
      <c r="A170" s="210"/>
      <c r="B170" s="211"/>
      <c r="C170" s="211"/>
      <c r="D170" s="211"/>
      <c r="E170" s="212"/>
      <c r="G170" s="216"/>
      <c r="H170" s="219"/>
      <c r="I170" s="219"/>
      <c r="J170" s="219"/>
      <c r="K170" s="220"/>
    </row>
    <row r="171" spans="1:11" ht="20.25" customHeight="1">
      <c r="A171" s="210"/>
      <c r="B171" s="211"/>
      <c r="C171" s="211"/>
      <c r="D171" s="211"/>
      <c r="E171" s="212"/>
      <c r="G171" s="216"/>
      <c r="H171" s="219"/>
      <c r="I171" s="219"/>
      <c r="J171" s="219"/>
      <c r="K171" s="220"/>
    </row>
    <row r="172" spans="1:11" ht="20.25" customHeight="1">
      <c r="A172" s="210"/>
      <c r="B172" s="211"/>
      <c r="C172" s="211"/>
      <c r="D172" s="211"/>
      <c r="E172" s="212"/>
      <c r="G172" s="216"/>
      <c r="H172" s="219"/>
      <c r="I172" s="219"/>
      <c r="J172" s="219"/>
      <c r="K172" s="220"/>
    </row>
    <row r="173" spans="1:11" ht="20.25" customHeight="1">
      <c r="A173" s="213"/>
      <c r="B173" s="214"/>
      <c r="C173" s="214"/>
      <c r="D173" s="214"/>
      <c r="E173" s="215"/>
      <c r="G173" s="221"/>
      <c r="H173" s="222"/>
      <c r="I173" s="222"/>
      <c r="J173" s="222"/>
      <c r="K173" s="223"/>
    </row>
    <row r="174" spans="1:11" ht="20.25" customHeight="1">
      <c r="A174" s="3" t="s">
        <v>30</v>
      </c>
    </row>
    <row r="175" spans="1:11" ht="20.25" customHeight="1">
      <c r="A175" s="207" t="s">
        <v>49</v>
      </c>
      <c r="B175" s="208"/>
      <c r="C175" s="208"/>
      <c r="D175" s="208"/>
      <c r="E175" s="208"/>
      <c r="F175" s="208"/>
      <c r="G175" s="208"/>
      <c r="H175" s="208"/>
      <c r="I175" s="208"/>
      <c r="J175" s="208"/>
      <c r="K175" s="209"/>
    </row>
    <row r="176" spans="1:11" ht="20.25" customHeight="1">
      <c r="A176" s="210"/>
      <c r="B176" s="211"/>
      <c r="C176" s="211"/>
      <c r="D176" s="211"/>
      <c r="E176" s="211"/>
      <c r="F176" s="211"/>
      <c r="G176" s="211"/>
      <c r="H176" s="211"/>
      <c r="I176" s="211"/>
      <c r="J176" s="211"/>
      <c r="K176" s="212"/>
    </row>
    <row r="177" spans="1:11" ht="20.25" customHeight="1">
      <c r="A177" s="210"/>
      <c r="B177" s="211"/>
      <c r="C177" s="211"/>
      <c r="D177" s="211"/>
      <c r="E177" s="211"/>
      <c r="F177" s="211"/>
      <c r="G177" s="211"/>
      <c r="H177" s="211"/>
      <c r="I177" s="211"/>
      <c r="J177" s="211"/>
      <c r="K177" s="212"/>
    </row>
    <row r="178" spans="1:11" ht="20.25" customHeight="1">
      <c r="A178" s="213"/>
      <c r="B178" s="214"/>
      <c r="C178" s="214"/>
      <c r="D178" s="214"/>
      <c r="E178" s="214"/>
      <c r="F178" s="214"/>
      <c r="G178" s="214"/>
      <c r="H178" s="214"/>
      <c r="I178" s="214"/>
      <c r="J178" s="214"/>
      <c r="K178" s="215"/>
    </row>
    <row r="180" spans="1:11" ht="20.25" customHeight="1">
      <c r="A180" s="3" t="s">
        <v>61</v>
      </c>
    </row>
    <row r="181" spans="1:11" ht="20.25" customHeight="1">
      <c r="A181" s="207" t="s">
        <v>125</v>
      </c>
      <c r="B181" s="208"/>
      <c r="C181" s="208"/>
      <c r="D181" s="208"/>
      <c r="E181" s="208"/>
      <c r="F181" s="208"/>
      <c r="G181" s="208"/>
      <c r="H181" s="208"/>
      <c r="I181" s="208"/>
      <c r="J181" s="208"/>
      <c r="K181" s="209"/>
    </row>
    <row r="182" spans="1:11" ht="20.25" customHeight="1">
      <c r="A182" s="210"/>
      <c r="B182" s="211"/>
      <c r="C182" s="211"/>
      <c r="D182" s="211"/>
      <c r="E182" s="211"/>
      <c r="F182" s="211"/>
      <c r="G182" s="211"/>
      <c r="H182" s="211"/>
      <c r="I182" s="211"/>
      <c r="J182" s="211"/>
      <c r="K182" s="212"/>
    </row>
    <row r="183" spans="1:11" ht="20.25" customHeight="1">
      <c r="A183" s="210"/>
      <c r="B183" s="211"/>
      <c r="C183" s="211"/>
      <c r="D183" s="211"/>
      <c r="E183" s="211"/>
      <c r="F183" s="211"/>
      <c r="G183" s="211"/>
      <c r="H183" s="211"/>
      <c r="I183" s="211"/>
      <c r="J183" s="211"/>
      <c r="K183" s="212"/>
    </row>
    <row r="184" spans="1:11" ht="20.25" customHeight="1">
      <c r="A184" s="210"/>
      <c r="B184" s="211"/>
      <c r="C184" s="211"/>
      <c r="D184" s="211"/>
      <c r="E184" s="211"/>
      <c r="F184" s="211"/>
      <c r="G184" s="211"/>
      <c r="H184" s="211"/>
      <c r="I184" s="211"/>
      <c r="J184" s="211"/>
      <c r="K184" s="212"/>
    </row>
    <row r="185" spans="1:11" ht="20.25" customHeight="1">
      <c r="A185" s="210"/>
      <c r="B185" s="211"/>
      <c r="C185" s="211"/>
      <c r="D185" s="211"/>
      <c r="E185" s="211"/>
      <c r="F185" s="211"/>
      <c r="G185" s="211"/>
      <c r="H185" s="211"/>
      <c r="I185" s="211"/>
      <c r="J185" s="211"/>
      <c r="K185" s="212"/>
    </row>
    <row r="186" spans="1:11" ht="20.25" customHeight="1">
      <c r="A186" s="213"/>
      <c r="B186" s="214"/>
      <c r="C186" s="214"/>
      <c r="D186" s="214"/>
      <c r="E186" s="214"/>
      <c r="F186" s="214"/>
      <c r="G186" s="214"/>
      <c r="H186" s="214"/>
      <c r="I186" s="214"/>
      <c r="J186" s="214"/>
      <c r="K186" s="215"/>
    </row>
  </sheetData>
  <protectedRanges>
    <protectedRange sqref="A130:K130" name="範囲1"/>
  </protectedRanges>
  <mergeCells count="55">
    <mergeCell ref="A44:K45"/>
    <mergeCell ref="A25:K28"/>
    <mergeCell ref="A31:E39"/>
    <mergeCell ref="G31:K39"/>
    <mergeCell ref="F34:F35"/>
    <mergeCell ref="A41:K42"/>
    <mergeCell ref="A88:K89"/>
    <mergeCell ref="A47:K49"/>
    <mergeCell ref="A53:E61"/>
    <mergeCell ref="G53:K61"/>
    <mergeCell ref="F56:F57"/>
    <mergeCell ref="A63:K64"/>
    <mergeCell ref="A66:K67"/>
    <mergeCell ref="A69:K71"/>
    <mergeCell ref="A75:E83"/>
    <mergeCell ref="G75:K83"/>
    <mergeCell ref="F78:F79"/>
    <mergeCell ref="A85:K86"/>
    <mergeCell ref="A131:K139"/>
    <mergeCell ref="A91:K93"/>
    <mergeCell ref="A96:E104"/>
    <mergeCell ref="G96:K104"/>
    <mergeCell ref="F99:F100"/>
    <mergeCell ref="A106:K107"/>
    <mergeCell ref="A109:K110"/>
    <mergeCell ref="A112:K114"/>
    <mergeCell ref="A119:K127"/>
    <mergeCell ref="A130:B130"/>
    <mergeCell ref="D130:E130"/>
    <mergeCell ref="F130:K130"/>
    <mergeCell ref="A181:K186"/>
    <mergeCell ref="A142:K150"/>
    <mergeCell ref="A153:K161"/>
    <mergeCell ref="A165:E173"/>
    <mergeCell ref="G165:K173"/>
    <mergeCell ref="F168:F169"/>
    <mergeCell ref="A175:K178"/>
    <mergeCell ref="A14:B14"/>
    <mergeCell ref="D14:E14"/>
    <mergeCell ref="A15:B15"/>
    <mergeCell ref="D15:E15"/>
    <mergeCell ref="A16:B16"/>
    <mergeCell ref="D16:E16"/>
    <mergeCell ref="A19:B19"/>
    <mergeCell ref="D19:E19"/>
    <mergeCell ref="G19:K19"/>
    <mergeCell ref="A20:B20"/>
    <mergeCell ref="D20:E20"/>
    <mergeCell ref="G20:K20"/>
    <mergeCell ref="A21:B21"/>
    <mergeCell ref="D21:E21"/>
    <mergeCell ref="G21:K21"/>
    <mergeCell ref="A22:B22"/>
    <mergeCell ref="D22:E22"/>
    <mergeCell ref="G22:K22"/>
  </mergeCells>
  <phoneticPr fontId="1"/>
  <conditionalFormatting sqref="A131:K139">
    <cfRule type="expression" dxfId="4" priority="5">
      <formula>$C$130&gt;700</formula>
    </cfRule>
  </conditionalFormatting>
  <conditionalFormatting sqref="C130">
    <cfRule type="expression" dxfId="3" priority="4">
      <formula>$B$130&gt;700</formula>
    </cfRule>
  </conditionalFormatting>
  <conditionalFormatting sqref="D130">
    <cfRule type="expression" dxfId="2" priority="3">
      <formula>$B$130&gt;700</formula>
    </cfRule>
  </conditionalFormatting>
  <conditionalFormatting sqref="F130">
    <cfRule type="expression" dxfId="1" priority="2">
      <formula>$B$130&gt;700</formula>
    </cfRule>
  </conditionalFormatting>
  <conditionalFormatting sqref="F130:K130">
    <cfRule type="expression" dxfId="0" priority="1">
      <formula>$C$130&gt;700</formula>
    </cfRule>
  </conditionalFormatting>
  <pageMargins left="0.7" right="0.7" top="0.75" bottom="0.75" header="0.3" footer="0.3"/>
  <pageSetup paperSize="9" scale="78" fitToHeight="0" orientation="portrait" r:id="rId1"/>
  <rowBreaks count="3" manualBreakCount="3">
    <brk id="50" max="10" man="1"/>
    <brk id="93" max="10" man="1"/>
    <brk id="139"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9"/>
  <sheetViews>
    <sheetView topLeftCell="A2" workbookViewId="0">
      <selection activeCell="B26" sqref="B26"/>
    </sheetView>
  </sheetViews>
  <sheetFormatPr baseColWidth="10" defaultColWidth="8.6640625" defaultRowHeight="19"/>
  <cols>
    <col min="1" max="1" width="19.6640625" style="7" customWidth="1"/>
    <col min="2" max="5" width="13.1640625" style="7" customWidth="1"/>
    <col min="6" max="6" width="45.6640625" style="7" customWidth="1"/>
    <col min="7" max="16384" width="8.6640625" style="7"/>
  </cols>
  <sheetData>
    <row r="1" spans="1:8" ht="19.5" customHeight="1" thickBot="1">
      <c r="A1" s="249" t="s">
        <v>123</v>
      </c>
      <c r="B1" s="249"/>
      <c r="C1" s="249"/>
      <c r="D1" s="9" t="s">
        <v>63</v>
      </c>
      <c r="E1" s="250"/>
      <c r="F1" s="251"/>
    </row>
    <row r="2" spans="1:8" ht="18.5" customHeight="1" thickBot="1">
      <c r="B2" s="8"/>
      <c r="C2" s="8"/>
      <c r="D2" s="9" t="s">
        <v>64</v>
      </c>
      <c r="E2" s="252"/>
      <c r="F2" s="253"/>
    </row>
    <row r="3" spans="1:8" ht="17" customHeight="1" thickBot="1">
      <c r="A3" s="10" t="s">
        <v>65</v>
      </c>
      <c r="B3" s="254" t="s">
        <v>107</v>
      </c>
      <c r="C3" s="254"/>
      <c r="D3" s="254"/>
      <c r="E3" s="254"/>
      <c r="F3" s="9" t="s">
        <v>66</v>
      </c>
    </row>
    <row r="4" spans="1:8" ht="17" customHeight="1">
      <c r="A4" s="245" t="s">
        <v>67</v>
      </c>
      <c r="B4" s="247" t="s">
        <v>68</v>
      </c>
      <c r="C4" s="245" t="s">
        <v>108</v>
      </c>
      <c r="D4" s="245" t="s">
        <v>70</v>
      </c>
      <c r="E4" s="11" t="s">
        <v>71</v>
      </c>
      <c r="F4" s="12" t="s">
        <v>72</v>
      </c>
    </row>
    <row r="5" spans="1:8" ht="17" customHeight="1" thickBot="1">
      <c r="A5" s="246"/>
      <c r="B5" s="248"/>
      <c r="C5" s="246"/>
      <c r="D5" s="246"/>
      <c r="E5" s="13" t="s">
        <v>73</v>
      </c>
      <c r="F5" s="14" t="s">
        <v>74</v>
      </c>
    </row>
    <row r="6" spans="1:8" ht="17" customHeight="1">
      <c r="A6" s="15" t="s">
        <v>75</v>
      </c>
      <c r="B6" s="16">
        <v>2400000</v>
      </c>
      <c r="C6" s="56">
        <v>2400000</v>
      </c>
      <c r="D6" s="17">
        <v>2400000</v>
      </c>
      <c r="E6" s="18">
        <f>IF(B6-D6&lt;0,"",(B6-D6))</f>
        <v>0</v>
      </c>
      <c r="F6" s="55">
        <f>IF(B6-C6&lt;0,"",(B6-C6))</f>
        <v>0</v>
      </c>
    </row>
    <row r="7" spans="1:8" ht="17" customHeight="1" thickBot="1">
      <c r="A7" s="19" t="s">
        <v>76</v>
      </c>
      <c r="B7" s="20">
        <v>600000</v>
      </c>
      <c r="C7" s="51">
        <v>601234</v>
      </c>
      <c r="D7" s="42">
        <v>601234</v>
      </c>
      <c r="E7" s="21"/>
      <c r="F7" s="22"/>
    </row>
    <row r="8" spans="1:8" ht="17" customHeight="1" thickBot="1">
      <c r="A8" s="23" t="s">
        <v>77</v>
      </c>
      <c r="B8" s="24">
        <f>IF(SUM(B6,B7)=0,"",SUM(B6,B7))</f>
        <v>3000000</v>
      </c>
      <c r="C8" s="52">
        <f t="shared" ref="C8:D8" si="0">IF(SUM(C6,C7)=0,"",SUM(C6,C7))</f>
        <v>3001234</v>
      </c>
      <c r="D8" s="31">
        <f t="shared" si="0"/>
        <v>3001234</v>
      </c>
      <c r="E8" s="25">
        <f>E6</f>
        <v>0</v>
      </c>
      <c r="F8" s="24">
        <f>F6</f>
        <v>0</v>
      </c>
    </row>
    <row r="9" spans="1:8" ht="17" customHeight="1"/>
    <row r="10" spans="1:8" ht="17" customHeight="1" thickBot="1">
      <c r="A10" s="10" t="s">
        <v>78</v>
      </c>
      <c r="B10" s="9"/>
      <c r="C10" s="26"/>
      <c r="D10" s="26"/>
      <c r="E10" s="26"/>
      <c r="F10" s="9" t="s">
        <v>79</v>
      </c>
      <c r="H10" s="43"/>
    </row>
    <row r="11" spans="1:8" ht="17" customHeight="1">
      <c r="A11" s="245" t="s">
        <v>67</v>
      </c>
      <c r="B11" s="247" t="s">
        <v>80</v>
      </c>
      <c r="C11" s="245" t="s">
        <v>81</v>
      </c>
      <c r="D11" s="245" t="s">
        <v>82</v>
      </c>
      <c r="E11" s="27" t="s">
        <v>109</v>
      </c>
      <c r="F11" s="247" t="s">
        <v>84</v>
      </c>
    </row>
    <row r="12" spans="1:8" ht="17" customHeight="1" thickBot="1">
      <c r="A12" s="246"/>
      <c r="B12" s="248"/>
      <c r="C12" s="246"/>
      <c r="D12" s="246"/>
      <c r="E12" s="28" t="s">
        <v>85</v>
      </c>
      <c r="F12" s="248"/>
    </row>
    <row r="13" spans="1:8" ht="17" customHeight="1">
      <c r="A13" s="44" t="s">
        <v>110</v>
      </c>
      <c r="B13" s="17">
        <v>997380</v>
      </c>
      <c r="C13" s="17">
        <v>1150000</v>
      </c>
      <c r="D13" s="29">
        <v>1150000</v>
      </c>
      <c r="E13" s="18" t="str">
        <f>IF(C13-D13=0,"",C13-D13)</f>
        <v/>
      </c>
      <c r="F13" s="45"/>
    </row>
    <row r="14" spans="1:8" ht="17" customHeight="1">
      <c r="A14" s="44" t="s">
        <v>111</v>
      </c>
      <c r="B14" s="29">
        <v>500000</v>
      </c>
      <c r="C14" s="29">
        <v>300000</v>
      </c>
      <c r="D14" s="29">
        <v>300000</v>
      </c>
      <c r="E14" s="46" t="str">
        <f>IF(C14-D14=0,"",C14-D14)</f>
        <v/>
      </c>
      <c r="F14" s="47"/>
    </row>
    <row r="15" spans="1:8" ht="17" customHeight="1">
      <c r="A15" s="44" t="s">
        <v>112</v>
      </c>
      <c r="B15" s="29">
        <v>500000</v>
      </c>
      <c r="C15" s="29">
        <v>601234</v>
      </c>
      <c r="D15" s="29">
        <v>601234</v>
      </c>
      <c r="E15" s="46" t="str">
        <f t="shared" ref="E15:E26" si="1">IF(C15-D15=0,"",C15-D15)</f>
        <v/>
      </c>
      <c r="F15" s="47"/>
    </row>
    <row r="16" spans="1:8" ht="17" customHeight="1">
      <c r="A16" s="44" t="s">
        <v>113</v>
      </c>
      <c r="B16" s="29">
        <v>340000</v>
      </c>
      <c r="C16" s="29">
        <v>300000</v>
      </c>
      <c r="D16" s="29">
        <v>300000</v>
      </c>
      <c r="E16" s="46" t="str">
        <f t="shared" si="1"/>
        <v/>
      </c>
      <c r="F16" s="47"/>
    </row>
    <row r="17" spans="1:6" ht="17" customHeight="1">
      <c r="A17" s="44" t="s">
        <v>114</v>
      </c>
      <c r="B17" s="29">
        <v>660000</v>
      </c>
      <c r="C17" s="29">
        <v>650000</v>
      </c>
      <c r="D17" s="29">
        <v>0</v>
      </c>
      <c r="E17" s="46">
        <f t="shared" si="1"/>
        <v>650000</v>
      </c>
      <c r="F17" s="47"/>
    </row>
    <row r="18" spans="1:6" ht="17" customHeight="1">
      <c r="A18" s="44"/>
      <c r="B18" s="29"/>
      <c r="C18" s="29"/>
      <c r="D18" s="29"/>
      <c r="E18" s="46" t="str">
        <f t="shared" si="1"/>
        <v/>
      </c>
      <c r="F18" s="47"/>
    </row>
    <row r="19" spans="1:6" ht="17" customHeight="1">
      <c r="A19" s="44"/>
      <c r="B19" s="29"/>
      <c r="C19" s="29"/>
      <c r="D19" s="29"/>
      <c r="E19" s="46" t="str">
        <f t="shared" si="1"/>
        <v/>
      </c>
      <c r="F19" s="47"/>
    </row>
    <row r="20" spans="1:6" ht="17" customHeight="1">
      <c r="A20" s="44"/>
      <c r="B20" s="29"/>
      <c r="C20" s="29"/>
      <c r="D20" s="29"/>
      <c r="E20" s="46" t="str">
        <f t="shared" si="1"/>
        <v/>
      </c>
      <c r="F20" s="47"/>
    </row>
    <row r="21" spans="1:6" ht="17" customHeight="1">
      <c r="A21" s="44"/>
      <c r="B21" s="29"/>
      <c r="C21" s="29"/>
      <c r="D21" s="29"/>
      <c r="E21" s="46" t="str">
        <f t="shared" si="1"/>
        <v/>
      </c>
      <c r="F21" s="47"/>
    </row>
    <row r="22" spans="1:6" ht="17" customHeight="1">
      <c r="A22" s="44"/>
      <c r="B22" s="29"/>
      <c r="C22" s="29"/>
      <c r="D22" s="29"/>
      <c r="E22" s="46" t="str">
        <f t="shared" si="1"/>
        <v/>
      </c>
      <c r="F22" s="47"/>
    </row>
    <row r="23" spans="1:6" ht="17" customHeight="1">
      <c r="A23" s="44"/>
      <c r="B23" s="29"/>
      <c r="C23" s="29"/>
      <c r="D23" s="29"/>
      <c r="E23" s="46" t="str">
        <f t="shared" si="1"/>
        <v/>
      </c>
      <c r="F23" s="47"/>
    </row>
    <row r="24" spans="1:6" ht="17" customHeight="1" thickBot="1">
      <c r="A24" s="44"/>
      <c r="B24" s="29"/>
      <c r="C24" s="29"/>
      <c r="D24" s="29"/>
      <c r="E24" s="46" t="str">
        <f t="shared" si="1"/>
        <v/>
      </c>
      <c r="F24" s="47"/>
    </row>
    <row r="25" spans="1:6" ht="17" customHeight="1" thickBot="1">
      <c r="A25" s="89" t="s">
        <v>86</v>
      </c>
      <c r="B25" s="119">
        <f>IF(SUM(B13:B24)=0,"",SUM(B13:B24))</f>
        <v>2997380</v>
      </c>
      <c r="C25" s="90"/>
      <c r="D25" s="91"/>
      <c r="E25" s="121" t="str">
        <f t="shared" si="1"/>
        <v/>
      </c>
      <c r="F25" s="88"/>
    </row>
    <row r="26" spans="1:6" ht="17" customHeight="1" thickBot="1">
      <c r="A26" s="92" t="s">
        <v>87</v>
      </c>
      <c r="B26" s="120">
        <f>IFERROR(B27-B25,"")</f>
        <v>2620</v>
      </c>
      <c r="C26" s="93"/>
      <c r="D26" s="94"/>
      <c r="E26" s="121" t="str">
        <f t="shared" si="1"/>
        <v/>
      </c>
      <c r="F26" s="88"/>
    </row>
    <row r="27" spans="1:6" ht="17" customHeight="1" thickBot="1">
      <c r="A27" s="30" t="s">
        <v>115</v>
      </c>
      <c r="B27" s="31">
        <f>IFERROR(ROUNDUP(B25,-4),"")</f>
        <v>3000000</v>
      </c>
      <c r="C27" s="53">
        <f>IF(SUM(C13:C26)=0,"",SUM(C13:C26))</f>
        <v>3001234</v>
      </c>
      <c r="D27" s="31">
        <f>IF(SUM(D13:D26)=0,"",SUM(D13:D26))</f>
        <v>2351234</v>
      </c>
      <c r="E27" s="49">
        <f>IF(SUM(E13:E26)=0,"",SUM(E13:E26))</f>
        <v>650000</v>
      </c>
      <c r="F27" s="32"/>
    </row>
    <row r="28" spans="1:6">
      <c r="A28" s="7" t="s">
        <v>116</v>
      </c>
    </row>
    <row r="29" spans="1:6">
      <c r="A29" s="7" t="s">
        <v>90</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10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3"/>
  <sheetViews>
    <sheetView topLeftCell="A2" workbookViewId="0">
      <selection activeCell="B25" sqref="B25"/>
    </sheetView>
  </sheetViews>
  <sheetFormatPr baseColWidth="10" defaultColWidth="8.6640625" defaultRowHeight="19"/>
  <cols>
    <col min="1" max="1" width="19.33203125" style="7" customWidth="1"/>
    <col min="2" max="5" width="13.1640625" style="7" customWidth="1"/>
    <col min="6" max="6" width="48.33203125" style="7" customWidth="1"/>
    <col min="7" max="16384" width="8.6640625" style="7"/>
  </cols>
  <sheetData>
    <row r="1" spans="1:8" ht="19.5" customHeight="1" thickBot="1">
      <c r="A1" s="249" t="s">
        <v>124</v>
      </c>
      <c r="B1" s="249"/>
      <c r="C1" s="249"/>
      <c r="D1" s="9" t="s">
        <v>63</v>
      </c>
      <c r="E1" s="250"/>
      <c r="F1" s="251"/>
    </row>
    <row r="2" spans="1:8" ht="18.5" customHeight="1" thickBot="1">
      <c r="B2" s="8"/>
      <c r="C2" s="8"/>
      <c r="D2" s="9" t="s">
        <v>64</v>
      </c>
      <c r="E2" s="252"/>
      <c r="F2" s="253"/>
    </row>
    <row r="3" spans="1:8" ht="17" customHeight="1" thickBot="1">
      <c r="A3" s="10" t="s">
        <v>65</v>
      </c>
      <c r="B3" s="254" t="s">
        <v>107</v>
      </c>
      <c r="C3" s="254"/>
      <c r="D3" s="254"/>
      <c r="E3" s="254"/>
      <c r="F3" s="9" t="s">
        <v>66</v>
      </c>
    </row>
    <row r="4" spans="1:8" ht="17" customHeight="1">
      <c r="A4" s="245" t="s">
        <v>67</v>
      </c>
      <c r="B4" s="247" t="s">
        <v>68</v>
      </c>
      <c r="C4" s="245" t="s">
        <v>108</v>
      </c>
      <c r="D4" s="245" t="s">
        <v>70</v>
      </c>
      <c r="E4" s="11" t="s">
        <v>71</v>
      </c>
      <c r="F4" s="12" t="s">
        <v>72</v>
      </c>
    </row>
    <row r="5" spans="1:8" ht="17" customHeight="1" thickBot="1">
      <c r="A5" s="246"/>
      <c r="B5" s="248"/>
      <c r="C5" s="246"/>
      <c r="D5" s="246"/>
      <c r="E5" s="13" t="s">
        <v>73</v>
      </c>
      <c r="F5" s="14" t="s">
        <v>74</v>
      </c>
    </row>
    <row r="6" spans="1:8" ht="17" customHeight="1">
      <c r="A6" s="15" t="s">
        <v>75</v>
      </c>
      <c r="B6" s="16">
        <v>2400000</v>
      </c>
      <c r="C6" s="56">
        <v>2242000</v>
      </c>
      <c r="D6" s="17">
        <v>2400000</v>
      </c>
      <c r="E6" s="18">
        <f>IF(B6-D6&lt;0,"",(B6-D6))</f>
        <v>0</v>
      </c>
      <c r="F6" s="55">
        <f>IF(B6-C6&lt;0,"",(B6-C6))</f>
        <v>158000</v>
      </c>
    </row>
    <row r="7" spans="1:8" ht="17" customHeight="1" thickBot="1">
      <c r="A7" s="19" t="s">
        <v>76</v>
      </c>
      <c r="B7" s="20">
        <v>600000</v>
      </c>
      <c r="C7" s="51">
        <v>560700</v>
      </c>
      <c r="D7" s="42">
        <v>560700</v>
      </c>
      <c r="E7" s="21"/>
      <c r="F7" s="22"/>
    </row>
    <row r="8" spans="1:8" ht="17" customHeight="1" thickBot="1">
      <c r="A8" s="23" t="s">
        <v>77</v>
      </c>
      <c r="B8" s="24">
        <f>IF(SUM(B6,B7)=0,"",SUM(B6,B7))</f>
        <v>3000000</v>
      </c>
      <c r="C8" s="52">
        <f>IF(SUM(C6,C7)=0,"",SUM(C6,C7))</f>
        <v>2802700</v>
      </c>
      <c r="D8" s="31">
        <f>IF(SUM(D6,D7)=0,"",SUM(D6,D7))</f>
        <v>2960700</v>
      </c>
      <c r="E8" s="25">
        <f>E6</f>
        <v>0</v>
      </c>
      <c r="F8" s="24">
        <f>F6</f>
        <v>158000</v>
      </c>
    </row>
    <row r="9" spans="1:8" ht="17" customHeight="1"/>
    <row r="10" spans="1:8" ht="17" customHeight="1" thickBot="1">
      <c r="A10" s="10" t="s">
        <v>78</v>
      </c>
      <c r="B10" s="9"/>
      <c r="C10" s="26"/>
      <c r="D10" s="26"/>
      <c r="E10" s="26"/>
      <c r="F10" s="9" t="s">
        <v>79</v>
      </c>
      <c r="H10" s="43"/>
    </row>
    <row r="11" spans="1:8" ht="17" customHeight="1">
      <c r="A11" s="245" t="s">
        <v>67</v>
      </c>
      <c r="B11" s="247" t="s">
        <v>80</v>
      </c>
      <c r="C11" s="245" t="s">
        <v>81</v>
      </c>
      <c r="D11" s="245" t="s">
        <v>82</v>
      </c>
      <c r="E11" s="27" t="s">
        <v>109</v>
      </c>
      <c r="F11" s="247" t="s">
        <v>84</v>
      </c>
    </row>
    <row r="12" spans="1:8" ht="17" customHeight="1" thickBot="1">
      <c r="A12" s="246"/>
      <c r="B12" s="248"/>
      <c r="C12" s="246"/>
      <c r="D12" s="246"/>
      <c r="E12" s="28" t="s">
        <v>85</v>
      </c>
      <c r="F12" s="248"/>
    </row>
    <row r="13" spans="1:8" ht="17" customHeight="1">
      <c r="A13" s="44" t="s">
        <v>110</v>
      </c>
      <c r="B13" s="17">
        <v>997380</v>
      </c>
      <c r="C13" s="17">
        <v>430000</v>
      </c>
      <c r="D13" s="29">
        <v>430000</v>
      </c>
      <c r="E13" s="18" t="str">
        <f t="shared" ref="E13:E26" si="0">IF(C13-D13=0,"",C13-D13)</f>
        <v/>
      </c>
      <c r="F13" s="45" t="s">
        <v>117</v>
      </c>
    </row>
    <row r="14" spans="1:8" ht="17" customHeight="1">
      <c r="A14" s="44" t="s">
        <v>111</v>
      </c>
      <c r="B14" s="29">
        <v>500000</v>
      </c>
      <c r="C14" s="29">
        <v>490000</v>
      </c>
      <c r="D14" s="29">
        <v>490000</v>
      </c>
      <c r="E14" s="46" t="str">
        <f t="shared" si="0"/>
        <v/>
      </c>
      <c r="F14" s="47"/>
    </row>
    <row r="15" spans="1:8" ht="17" customHeight="1">
      <c r="A15" s="44" t="s">
        <v>112</v>
      </c>
      <c r="B15" s="29">
        <v>500000</v>
      </c>
      <c r="C15" s="29">
        <v>600700</v>
      </c>
      <c r="D15" s="29">
        <v>600700</v>
      </c>
      <c r="E15" s="46" t="str">
        <f t="shared" si="0"/>
        <v/>
      </c>
      <c r="F15" s="47"/>
    </row>
    <row r="16" spans="1:8" ht="17" customHeight="1">
      <c r="A16" s="44" t="s">
        <v>113</v>
      </c>
      <c r="B16" s="29">
        <v>340000</v>
      </c>
      <c r="C16" s="29">
        <v>510000</v>
      </c>
      <c r="D16" s="29">
        <v>510000</v>
      </c>
      <c r="E16" s="46" t="str">
        <f t="shared" si="0"/>
        <v/>
      </c>
      <c r="F16" s="47"/>
    </row>
    <row r="17" spans="1:6" ht="17" customHeight="1">
      <c r="A17" s="44" t="s">
        <v>114</v>
      </c>
      <c r="B17" s="29">
        <v>660000</v>
      </c>
      <c r="C17" s="29">
        <v>772000</v>
      </c>
      <c r="D17" s="29">
        <v>0</v>
      </c>
      <c r="E17" s="46">
        <f t="shared" si="0"/>
        <v>772000</v>
      </c>
      <c r="F17" s="47"/>
    </row>
    <row r="18" spans="1:6" ht="17" customHeight="1">
      <c r="A18" s="44"/>
      <c r="B18" s="29"/>
      <c r="C18" s="29"/>
      <c r="D18" s="29"/>
      <c r="E18" s="46" t="str">
        <f t="shared" si="0"/>
        <v/>
      </c>
      <c r="F18" s="47"/>
    </row>
    <row r="19" spans="1:6" ht="17" customHeight="1">
      <c r="A19" s="44"/>
      <c r="B19" s="29"/>
      <c r="C19" s="29"/>
      <c r="D19" s="29"/>
      <c r="E19" s="46" t="str">
        <f t="shared" si="0"/>
        <v/>
      </c>
      <c r="F19" s="47"/>
    </row>
    <row r="20" spans="1:6" ht="17" customHeight="1">
      <c r="A20" s="44"/>
      <c r="B20" s="29"/>
      <c r="C20" s="29"/>
      <c r="D20" s="29"/>
      <c r="E20" s="46" t="str">
        <f t="shared" si="0"/>
        <v/>
      </c>
      <c r="F20" s="47"/>
    </row>
    <row r="21" spans="1:6" ht="17" customHeight="1">
      <c r="A21" s="44"/>
      <c r="B21" s="29"/>
      <c r="C21" s="29"/>
      <c r="D21" s="29"/>
      <c r="E21" s="46" t="str">
        <f t="shared" si="0"/>
        <v/>
      </c>
      <c r="F21" s="47"/>
    </row>
    <row r="22" spans="1:6" ht="17" customHeight="1">
      <c r="A22" s="44"/>
      <c r="B22" s="29"/>
      <c r="C22" s="29"/>
      <c r="D22" s="29"/>
      <c r="E22" s="46" t="str">
        <f t="shared" si="0"/>
        <v/>
      </c>
      <c r="F22" s="47"/>
    </row>
    <row r="23" spans="1:6" ht="17" customHeight="1">
      <c r="A23" s="44"/>
      <c r="B23" s="29"/>
      <c r="C23" s="29"/>
      <c r="D23" s="29"/>
      <c r="E23" s="46" t="str">
        <f t="shared" si="0"/>
        <v/>
      </c>
      <c r="F23" s="47"/>
    </row>
    <row r="24" spans="1:6" ht="17" customHeight="1" thickBot="1">
      <c r="A24" s="44"/>
      <c r="B24" s="29"/>
      <c r="C24" s="29"/>
      <c r="D24" s="29"/>
      <c r="E24" s="46" t="str">
        <f t="shared" si="0"/>
        <v/>
      </c>
      <c r="F24" s="47"/>
    </row>
    <row r="25" spans="1:6" ht="17" customHeight="1" thickBot="1">
      <c r="A25" s="89" t="s">
        <v>86</v>
      </c>
      <c r="B25" s="119">
        <f>IF(SUM(B13:B24)=0,"",SUM(B13:B24))</f>
        <v>2997380</v>
      </c>
      <c r="C25" s="90"/>
      <c r="D25" s="91"/>
      <c r="E25" s="46" t="str">
        <f t="shared" si="0"/>
        <v/>
      </c>
      <c r="F25" s="47"/>
    </row>
    <row r="26" spans="1:6" ht="17" customHeight="1" thickBot="1">
      <c r="A26" s="92" t="s">
        <v>87</v>
      </c>
      <c r="B26" s="120">
        <f>IFERROR(B27-B25,"")</f>
        <v>2620</v>
      </c>
      <c r="C26" s="93"/>
      <c r="D26" s="94"/>
      <c r="E26" s="48" t="str">
        <f t="shared" si="0"/>
        <v/>
      </c>
      <c r="F26" s="47"/>
    </row>
    <row r="27" spans="1:6" ht="17" customHeight="1" thickBot="1">
      <c r="A27" s="30" t="s">
        <v>115</v>
      </c>
      <c r="B27" s="31">
        <f>IFERROR(ROUNDUP(B25,-4),"")</f>
        <v>3000000</v>
      </c>
      <c r="C27" s="53">
        <f>IF(SUM(C13:C26)=0,"",SUM(C13:C26))</f>
        <v>2802700</v>
      </c>
      <c r="D27" s="31">
        <f>IF(SUM(D13:D26)=0,"",SUM(D13:D26))</f>
        <v>2030700</v>
      </c>
      <c r="E27" s="49">
        <f>IF(SUM(E13:E26)=0,"",SUM(E13:E26))</f>
        <v>772000</v>
      </c>
      <c r="F27" s="32"/>
    </row>
    <row r="28" spans="1:6">
      <c r="A28" s="7" t="s">
        <v>116</v>
      </c>
    </row>
    <row r="29" spans="1:6">
      <c r="A29" s="7" t="s">
        <v>90</v>
      </c>
    </row>
    <row r="30" spans="1:6">
      <c r="A30" s="7" t="s">
        <v>138</v>
      </c>
    </row>
    <row r="31" spans="1:6">
      <c r="A31" s="7" t="s">
        <v>118</v>
      </c>
    </row>
    <row r="32" spans="1:6">
      <c r="A32" s="7" t="s">
        <v>119</v>
      </c>
    </row>
    <row r="33" spans="1:1">
      <c r="A33" s="7" t="s">
        <v>120</v>
      </c>
    </row>
  </sheetData>
  <mergeCells count="13">
    <mergeCell ref="A1:C1"/>
    <mergeCell ref="E1:F1"/>
    <mergeCell ref="E2:F2"/>
    <mergeCell ref="B3:E3"/>
    <mergeCell ref="A4:A5"/>
    <mergeCell ref="B4:B5"/>
    <mergeCell ref="C4:C5"/>
    <mergeCell ref="D4:D5"/>
    <mergeCell ref="A11:A12"/>
    <mergeCell ref="B11:B12"/>
    <mergeCell ref="C11:C12"/>
    <mergeCell ref="D11:D12"/>
    <mergeCell ref="F11:F12"/>
  </mergeCells>
  <phoneticPr fontId="1"/>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【フォーム】完了報告書</vt:lpstr>
      <vt:lpstr>【フォーム】収支計算書</vt:lpstr>
      <vt:lpstr>【参考】返還見込額算出シート</vt:lpstr>
      <vt:lpstr>【記載例】完了報告書</vt:lpstr>
      <vt:lpstr>【記載例】返還見込み無し</vt:lpstr>
      <vt:lpstr>【記載例】返還見込み有り</vt:lpstr>
      <vt:lpstr>【フォーム】収支計算書!Print_Area</vt:lpstr>
      <vt:lpstr>【記載例】完了報告書!Print_Area</vt:lpstr>
      <vt:lpstr>【記載例】返還見込み無し!Print_Area</vt:lpstr>
      <vt:lpstr>【記載例】返還見込み有り!Print_Area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2020-03-19T05:24:39Z</dcterms:created>
  <dcterms:modified xsi:type="dcterms:W3CDTF">2021-09-29T02:13:24Z</dcterms:modified>
  <cp:category/>
</cp:coreProperties>
</file>