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0"/>
  <workbookPr/>
  <mc:AlternateContent xmlns:mc="http://schemas.openxmlformats.org/markup-compatibility/2006">
    <mc:Choice Requires="x15">
      <x15ac:absPath xmlns:x15ac="http://schemas.microsoft.com/office/spreadsheetml/2010/11/ac" url="/Users/tokumototakuma/Downloads/日本財団/TNF_MAINT-3140 [助成]2022年度「福祉避難所の機器整備」募集について/"/>
    </mc:Choice>
  </mc:AlternateContent>
  <xr:revisionPtr revIDLastSave="0" documentId="13_ncr:1_{46AEAD0D-BC06-E842-8343-5A253F6D8E2B}" xr6:coauthVersionLast="47" xr6:coauthVersionMax="47" xr10:uidLastSave="{00000000-0000-0000-0000-000000000000}"/>
  <bookViews>
    <workbookView xWindow="1780" yWindow="1820" windowWidth="23040" windowHeight="10540" activeTab="1" xr2:uid="{00000000-000D-0000-FFFF-FFFF00000000}"/>
  </bookViews>
  <sheets>
    <sheet name="収支予算書等入力フォーム【提出必須】" sheetId="1" r:id="rId1"/>
    <sheet name="収支予算書等入力フォーム（記入例）" sheetId="2" r:id="rId2"/>
  </sheets>
  <definedNames>
    <definedName name="_xlnm.Print_Area" localSheetId="1">'収支予算書等入力フォーム（記入例）'!$A$1:$N$116</definedName>
    <definedName name="_xlnm.Print_Area" localSheetId="0">収支予算書等入力フォーム【提出必須】!$A$1:$Y$120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30" i="2" l="1"/>
  <c r="F31" i="2"/>
  <c r="F32" i="2"/>
  <c r="F33" i="2"/>
  <c r="F35" i="2"/>
  <c r="B36" i="2"/>
  <c r="F41" i="2"/>
  <c r="I41" i="2"/>
  <c r="L41" i="2"/>
  <c r="M41" i="2"/>
  <c r="F42" i="2"/>
  <c r="I42" i="2"/>
  <c r="L42" i="2"/>
  <c r="M42" i="2"/>
  <c r="F43" i="2"/>
  <c r="I43" i="2"/>
  <c r="L43" i="2"/>
  <c r="M43" i="2"/>
  <c r="F44" i="2"/>
  <c r="I44" i="2"/>
  <c r="L44" i="2"/>
  <c r="M44" i="2"/>
  <c r="F45" i="2"/>
  <c r="I45" i="2"/>
  <c r="L45" i="2"/>
  <c r="M45" i="2"/>
  <c r="F46" i="2"/>
  <c r="I46" i="2"/>
  <c r="L46" i="2"/>
  <c r="M46" i="2"/>
  <c r="F47" i="2"/>
  <c r="I47" i="2"/>
  <c r="L47" i="2"/>
  <c r="M47" i="2"/>
  <c r="F48" i="2"/>
  <c r="I48" i="2"/>
  <c r="L48" i="2"/>
  <c r="M48" i="2"/>
  <c r="F49" i="2"/>
  <c r="I49" i="2"/>
  <c r="L49" i="2"/>
  <c r="M49" i="2"/>
  <c r="F50" i="2"/>
  <c r="I50" i="2"/>
  <c r="L50" i="2"/>
  <c r="M50" i="2"/>
  <c r="F51" i="2"/>
  <c r="I51" i="2"/>
  <c r="L51" i="2"/>
  <c r="M51" i="2"/>
  <c r="F52" i="2"/>
  <c r="I52" i="2"/>
  <c r="L52" i="2"/>
  <c r="M52" i="2"/>
  <c r="F53" i="2"/>
  <c r="I53" i="2"/>
  <c r="L53" i="2"/>
  <c r="M53" i="2"/>
  <c r="F54" i="2"/>
  <c r="I54" i="2"/>
  <c r="L54" i="2"/>
  <c r="M54" i="2"/>
  <c r="F55" i="2"/>
  <c r="I55" i="2"/>
  <c r="L55" i="2"/>
  <c r="M55" i="2"/>
  <c r="F56" i="2"/>
  <c r="I56" i="2"/>
  <c r="L56" i="2"/>
  <c r="M56" i="2"/>
  <c r="F57" i="2"/>
  <c r="I57" i="2"/>
  <c r="L57" i="2"/>
  <c r="M57" i="2"/>
  <c r="F58" i="2"/>
  <c r="I58" i="2"/>
  <c r="L58" i="2"/>
  <c r="M58" i="2"/>
  <c r="F59" i="2"/>
  <c r="I59" i="2"/>
  <c r="L59" i="2"/>
  <c r="M59" i="2"/>
  <c r="F60" i="2"/>
  <c r="I60" i="2"/>
  <c r="L60" i="2"/>
  <c r="M60" i="2"/>
  <c r="F61" i="2"/>
  <c r="I61" i="2"/>
  <c r="L61" i="2"/>
  <c r="M61" i="2"/>
  <c r="F62" i="2"/>
  <c r="I62" i="2"/>
  <c r="L62" i="2"/>
  <c r="M62" i="2"/>
  <c r="F63" i="2"/>
  <c r="I63" i="2"/>
  <c r="L63" i="2"/>
  <c r="M63" i="2"/>
  <c r="F64" i="2"/>
  <c r="I64" i="2"/>
  <c r="L64" i="2"/>
  <c r="M64" i="2"/>
  <c r="F65" i="2"/>
  <c r="I65" i="2"/>
  <c r="L65" i="2"/>
  <c r="M65" i="2"/>
  <c r="F66" i="2"/>
  <c r="I66" i="2"/>
  <c r="L66" i="2"/>
  <c r="M66" i="2"/>
  <c r="F67" i="2"/>
  <c r="I67" i="2"/>
  <c r="L67" i="2"/>
  <c r="M67" i="2"/>
  <c r="F68" i="2"/>
  <c r="I68" i="2"/>
  <c r="L68" i="2"/>
  <c r="M68" i="2"/>
  <c r="F69" i="2"/>
  <c r="I69" i="2"/>
  <c r="L69" i="2"/>
  <c r="M69" i="2"/>
  <c r="F70" i="2"/>
  <c r="I70" i="2"/>
  <c r="L70" i="2"/>
  <c r="M70" i="2"/>
  <c r="F71" i="2"/>
  <c r="I71" i="2"/>
  <c r="L71" i="2"/>
  <c r="M71" i="2"/>
  <c r="F72" i="2"/>
  <c r="I72" i="2"/>
  <c r="L72" i="2"/>
  <c r="M72" i="2"/>
  <c r="F73" i="2"/>
  <c r="I73" i="2"/>
  <c r="L73" i="2"/>
  <c r="M73" i="2"/>
  <c r="F74" i="2"/>
  <c r="I74" i="2"/>
  <c r="L74" i="2"/>
  <c r="M74" i="2"/>
  <c r="F75" i="2"/>
  <c r="I75" i="2"/>
  <c r="L75" i="2"/>
  <c r="M75" i="2"/>
  <c r="F76" i="2"/>
  <c r="I76" i="2"/>
  <c r="L76" i="2"/>
  <c r="M76" i="2"/>
  <c r="F77" i="2"/>
  <c r="I77" i="2"/>
  <c r="L77" i="2"/>
  <c r="M77" i="2"/>
  <c r="M78" i="2"/>
  <c r="M79" i="2"/>
  <c r="F80" i="2"/>
  <c r="I80" i="2"/>
  <c r="L80" i="2"/>
  <c r="M80" i="2"/>
  <c r="B77" i="2" s="1"/>
  <c r="F81" i="2"/>
  <c r="I81" i="2"/>
  <c r="L81" i="2"/>
  <c r="M81" i="2"/>
  <c r="F82" i="2"/>
  <c r="I82" i="2"/>
  <c r="L82" i="2"/>
  <c r="M82" i="2"/>
  <c r="F83" i="2"/>
  <c r="I83" i="2"/>
  <c r="L83" i="2"/>
  <c r="M83" i="2"/>
  <c r="B82" i="2" s="1"/>
  <c r="F84" i="2"/>
  <c r="I84" i="2"/>
  <c r="L84" i="2"/>
  <c r="M84" i="2"/>
  <c r="F85" i="2"/>
  <c r="I85" i="2"/>
  <c r="L85" i="2"/>
  <c r="M85" i="2"/>
  <c r="F86" i="2"/>
  <c r="I86" i="2"/>
  <c r="L86" i="2"/>
  <c r="M86" i="2"/>
  <c r="F87" i="2"/>
  <c r="I87" i="2"/>
  <c r="L87" i="2"/>
  <c r="M87" i="2"/>
  <c r="F88" i="2"/>
  <c r="I88" i="2"/>
  <c r="L88" i="2"/>
  <c r="M88" i="2"/>
  <c r="F89" i="2"/>
  <c r="I89" i="2"/>
  <c r="L89" i="2"/>
  <c r="M89" i="2"/>
  <c r="F90" i="2"/>
  <c r="I90" i="2"/>
  <c r="L90" i="2"/>
  <c r="M90" i="2"/>
  <c r="F91" i="2"/>
  <c r="I91" i="2"/>
  <c r="L91" i="2"/>
  <c r="M91" i="2"/>
  <c r="F92" i="2"/>
  <c r="I92" i="2"/>
  <c r="L92" i="2"/>
  <c r="M92" i="2"/>
  <c r="F93" i="2"/>
  <c r="I93" i="2"/>
  <c r="L93" i="2"/>
  <c r="M93" i="2"/>
  <c r="F94" i="2"/>
  <c r="I94" i="2"/>
  <c r="L94" i="2"/>
  <c r="M94" i="2"/>
  <c r="F95" i="2"/>
  <c r="I95" i="2"/>
  <c r="L95" i="2"/>
  <c r="M95" i="2"/>
  <c r="F96" i="2"/>
  <c r="I96" i="2"/>
  <c r="L96" i="2"/>
  <c r="M96" i="2"/>
  <c r="M100" i="1"/>
  <c r="L100" i="1"/>
  <c r="I100" i="1"/>
  <c r="F100" i="1"/>
  <c r="M99" i="1"/>
  <c r="L99" i="1"/>
  <c r="I99" i="1"/>
  <c r="F99" i="1"/>
  <c r="M98" i="1"/>
  <c r="L98" i="1"/>
  <c r="I98" i="1"/>
  <c r="F98" i="1"/>
  <c r="M97" i="1"/>
  <c r="L97" i="1"/>
  <c r="I97" i="1"/>
  <c r="F97" i="1"/>
  <c r="M96" i="1"/>
  <c r="L96" i="1"/>
  <c r="I96" i="1"/>
  <c r="F96" i="1"/>
  <c r="B96" i="1"/>
  <c r="M95" i="1"/>
  <c r="L95" i="1"/>
  <c r="I95" i="1"/>
  <c r="F95" i="1"/>
  <c r="M94" i="1"/>
  <c r="L94" i="1"/>
  <c r="I94" i="1"/>
  <c r="F94" i="1"/>
  <c r="M93" i="1"/>
  <c r="L93" i="1"/>
  <c r="I93" i="1"/>
  <c r="F93" i="1"/>
  <c r="M92" i="1"/>
  <c r="L92" i="1"/>
  <c r="I92" i="1"/>
  <c r="F92" i="1"/>
  <c r="M91" i="1"/>
  <c r="L91" i="1"/>
  <c r="I91" i="1"/>
  <c r="F91" i="1"/>
  <c r="B91" i="1"/>
  <c r="M90" i="1"/>
  <c r="L90" i="1"/>
  <c r="I90" i="1"/>
  <c r="F90" i="1"/>
  <c r="M89" i="1"/>
  <c r="L89" i="1"/>
  <c r="I89" i="1"/>
  <c r="F89" i="1"/>
  <c r="M88" i="1"/>
  <c r="L88" i="1"/>
  <c r="I88" i="1"/>
  <c r="F88" i="1"/>
  <c r="M87" i="1"/>
  <c r="L87" i="1"/>
  <c r="I87" i="1"/>
  <c r="F87" i="1"/>
  <c r="M86" i="1"/>
  <c r="L86" i="1"/>
  <c r="I86" i="1"/>
  <c r="F86" i="1"/>
  <c r="M85" i="1"/>
  <c r="L85" i="1"/>
  <c r="I85" i="1"/>
  <c r="F85" i="1"/>
  <c r="M84" i="1"/>
  <c r="L84" i="1"/>
  <c r="I84" i="1"/>
  <c r="F84" i="1"/>
  <c r="M83" i="1"/>
  <c r="L83" i="1"/>
  <c r="I83" i="1"/>
  <c r="F83" i="1"/>
  <c r="M82" i="1"/>
  <c r="L82" i="1"/>
  <c r="I82" i="1"/>
  <c r="F82" i="1"/>
  <c r="M81" i="1"/>
  <c r="B81" i="1" s="1"/>
  <c r="L81" i="1"/>
  <c r="I81" i="1"/>
  <c r="F81" i="1"/>
  <c r="M80" i="1"/>
  <c r="L80" i="1"/>
  <c r="I80" i="1"/>
  <c r="F80" i="1"/>
  <c r="M79" i="1"/>
  <c r="L79" i="1"/>
  <c r="I79" i="1"/>
  <c r="F79" i="1"/>
  <c r="M78" i="1"/>
  <c r="L78" i="1"/>
  <c r="I78" i="1"/>
  <c r="F78" i="1"/>
  <c r="M77" i="1"/>
  <c r="L77" i="1"/>
  <c r="I77" i="1"/>
  <c r="F77" i="1"/>
  <c r="M76" i="1"/>
  <c r="L76" i="1"/>
  <c r="I76" i="1"/>
  <c r="F76" i="1"/>
  <c r="M75" i="1"/>
  <c r="L75" i="1"/>
  <c r="I75" i="1"/>
  <c r="F75" i="1"/>
  <c r="M74" i="1"/>
  <c r="L74" i="1"/>
  <c r="I74" i="1"/>
  <c r="F74" i="1"/>
  <c r="M73" i="1"/>
  <c r="L73" i="1"/>
  <c r="I73" i="1"/>
  <c r="F73" i="1"/>
  <c r="M72" i="1"/>
  <c r="L72" i="1"/>
  <c r="I72" i="1"/>
  <c r="F72" i="1"/>
  <c r="M71" i="1"/>
  <c r="L71" i="1"/>
  <c r="I71" i="1"/>
  <c r="F71" i="1"/>
  <c r="M70" i="1"/>
  <c r="L70" i="1"/>
  <c r="I70" i="1"/>
  <c r="F70" i="1"/>
  <c r="M69" i="1"/>
  <c r="L69" i="1"/>
  <c r="I69" i="1"/>
  <c r="F69" i="1"/>
  <c r="M68" i="1"/>
  <c r="L68" i="1"/>
  <c r="I68" i="1"/>
  <c r="F68" i="1"/>
  <c r="M67" i="1"/>
  <c r="L67" i="1"/>
  <c r="I67" i="1"/>
  <c r="F67" i="1"/>
  <c r="M66" i="1"/>
  <c r="B66" i="1" s="1"/>
  <c r="L66" i="1"/>
  <c r="I66" i="1"/>
  <c r="F66" i="1"/>
  <c r="M65" i="1"/>
  <c r="L65" i="1"/>
  <c r="I65" i="1"/>
  <c r="F65" i="1"/>
  <c r="M64" i="1"/>
  <c r="L64" i="1"/>
  <c r="I64" i="1"/>
  <c r="F64" i="1"/>
  <c r="M63" i="1"/>
  <c r="L63" i="1"/>
  <c r="I63" i="1"/>
  <c r="F63" i="1"/>
  <c r="M62" i="1"/>
  <c r="L62" i="1"/>
  <c r="I62" i="1"/>
  <c r="F62" i="1"/>
  <c r="M61" i="1"/>
  <c r="L61" i="1"/>
  <c r="I61" i="1"/>
  <c r="F61" i="1"/>
  <c r="M60" i="1"/>
  <c r="L60" i="1"/>
  <c r="I60" i="1"/>
  <c r="F60" i="1"/>
  <c r="M59" i="1"/>
  <c r="L59" i="1"/>
  <c r="I59" i="1"/>
  <c r="F59" i="1"/>
  <c r="M58" i="1"/>
  <c r="L58" i="1"/>
  <c r="I58" i="1"/>
  <c r="F58" i="1"/>
  <c r="M57" i="1"/>
  <c r="B56" i="1" s="1"/>
  <c r="L57" i="1"/>
  <c r="I57" i="1"/>
  <c r="F57" i="1"/>
  <c r="M56" i="1"/>
  <c r="L56" i="1"/>
  <c r="I56" i="1"/>
  <c r="F56" i="1"/>
  <c r="M55" i="1"/>
  <c r="L55" i="1"/>
  <c r="I55" i="1"/>
  <c r="F55" i="1"/>
  <c r="M54" i="1"/>
  <c r="L54" i="1"/>
  <c r="I54" i="1"/>
  <c r="F54" i="1"/>
  <c r="M53" i="1"/>
  <c r="L53" i="1"/>
  <c r="I53" i="1"/>
  <c r="F53" i="1"/>
  <c r="M52" i="1"/>
  <c r="L52" i="1"/>
  <c r="I52" i="1"/>
  <c r="F52" i="1"/>
  <c r="M51" i="1"/>
  <c r="L51" i="1"/>
  <c r="I51" i="1"/>
  <c r="F51" i="1"/>
  <c r="M50" i="1"/>
  <c r="L50" i="1"/>
  <c r="I50" i="1"/>
  <c r="F50" i="1"/>
  <c r="M49" i="1"/>
  <c r="L49" i="1"/>
  <c r="I49" i="1"/>
  <c r="F49" i="1"/>
  <c r="M48" i="1"/>
  <c r="L48" i="1"/>
  <c r="I48" i="1"/>
  <c r="F48" i="1"/>
  <c r="M47" i="1"/>
  <c r="L47" i="1"/>
  <c r="I47" i="1"/>
  <c r="F47" i="1"/>
  <c r="M46" i="1"/>
  <c r="B46" i="1" s="1"/>
  <c r="L46" i="1"/>
  <c r="I46" i="1"/>
  <c r="F46" i="1"/>
  <c r="M45" i="1"/>
  <c r="L45" i="1"/>
  <c r="I45" i="1"/>
  <c r="F45" i="1"/>
  <c r="M44" i="1"/>
  <c r="L44" i="1"/>
  <c r="I44" i="1"/>
  <c r="F44" i="1"/>
  <c r="M43" i="1"/>
  <c r="B41" i="1" s="1"/>
  <c r="L43" i="1"/>
  <c r="I43" i="1"/>
  <c r="F43" i="1"/>
  <c r="M42" i="1"/>
  <c r="L42" i="1"/>
  <c r="I42" i="1"/>
  <c r="F42" i="1"/>
  <c r="M41" i="1"/>
  <c r="L41" i="1"/>
  <c r="I41" i="1"/>
  <c r="F41" i="1"/>
  <c r="F35" i="1"/>
  <c r="F34" i="1"/>
  <c r="F33" i="1"/>
  <c r="F32" i="1"/>
  <c r="F31" i="1"/>
  <c r="F30" i="1"/>
  <c r="F29" i="1"/>
  <c r="B72" i="2" l="1"/>
  <c r="B62" i="2"/>
  <c r="B56" i="2"/>
  <c r="B51" i="2"/>
  <c r="B41" i="2"/>
  <c r="M97" i="2" s="1"/>
  <c r="M99" i="2" s="1"/>
  <c r="B76" i="1"/>
  <c r="B71" i="1"/>
  <c r="B92" i="2"/>
  <c r="B87" i="2"/>
  <c r="B86" i="1"/>
  <c r="B51" i="1"/>
  <c r="M101" i="1" s="1"/>
  <c r="M103" i="1" s="1"/>
  <c r="B67" i="2"/>
  <c r="B46" i="2"/>
  <c r="B61" i="1"/>
  <c r="F34" i="2"/>
  <c r="F29" i="2"/>
  <c r="D24" i="2" l="1"/>
  <c r="D22" i="2" s="1"/>
  <c r="M98" i="2"/>
  <c r="F36" i="2" s="1"/>
  <c r="F37" i="2" s="1"/>
  <c r="M102" i="1"/>
  <c r="F36" i="1" s="1"/>
  <c r="F37" i="1" s="1"/>
  <c r="D24" i="1"/>
  <c r="D22" i="1" s="1"/>
  <c r="I35" i="2" l="1"/>
  <c r="I33" i="2"/>
  <c r="I32" i="2"/>
  <c r="I31" i="2"/>
  <c r="I30" i="2"/>
  <c r="I29" i="2"/>
  <c r="I34" i="2"/>
  <c r="D23" i="2"/>
  <c r="O35" i="2"/>
  <c r="AB35" i="1"/>
  <c r="D23" i="1"/>
  <c r="I34" i="1"/>
  <c r="I29" i="1"/>
  <c r="I31" i="1"/>
  <c r="I32" i="1"/>
  <c r="I35" i="1"/>
  <c r="I30" i="1"/>
  <c r="I33" i="1"/>
  <c r="I37" i="2" l="1"/>
  <c r="I37" i="1"/>
</calcChain>
</file>

<file path=xl/sharedStrings.xml><?xml version="1.0" encoding="utf-8"?>
<sst xmlns="http://schemas.openxmlformats.org/spreadsheetml/2006/main" count="250" uniqueCount="147">
  <si>
    <t>団体名</t>
    <rPh sb="0" eb="2">
      <t>ダンタイ</t>
    </rPh>
    <rPh sb="2" eb="3">
      <t>メイ</t>
    </rPh>
    <phoneticPr fontId="5"/>
  </si>
  <si>
    <t>海と船の研究</t>
  </si>
  <si>
    <t>海をささえる人づくり</t>
  </si>
  <si>
    <t>海の安全・環境をまもる</t>
  </si>
  <si>
    <t>海と身近にふれあう</t>
  </si>
  <si>
    <t>海洋教育の推進</t>
  </si>
  <si>
    <t>あなたのまちづくり</t>
  </si>
  <si>
    <t>みんなのいのち</t>
    <phoneticPr fontId="5"/>
  </si>
  <si>
    <t>子ども・若者の未来</t>
  </si>
  <si>
    <t>豊かな文化</t>
  </si>
  <si>
    <t>その他　海や船に関する事業</t>
    <rPh sb="2" eb="3">
      <t>タ</t>
    </rPh>
    <rPh sb="4" eb="5">
      <t>ウミ</t>
    </rPh>
    <rPh sb="6" eb="7">
      <t>フネ</t>
    </rPh>
    <rPh sb="8" eb="9">
      <t>カン</t>
    </rPh>
    <rPh sb="11" eb="13">
      <t>ジギョウ</t>
    </rPh>
    <phoneticPr fontId="5"/>
  </si>
  <si>
    <t>その他　社会福祉に関する事業</t>
    <rPh sb="2" eb="3">
      <t>タ</t>
    </rPh>
    <rPh sb="4" eb="6">
      <t>シャカイ</t>
    </rPh>
    <rPh sb="6" eb="8">
      <t>フクシ</t>
    </rPh>
    <rPh sb="9" eb="10">
      <t>カン</t>
    </rPh>
    <rPh sb="12" eb="14">
      <t>ジギョウ</t>
    </rPh>
    <phoneticPr fontId="5"/>
  </si>
  <si>
    <t>その他　教育・文化などに関する事業</t>
    <rPh sb="2" eb="3">
      <t>タ</t>
    </rPh>
    <rPh sb="4" eb="6">
      <t>キョウイク</t>
    </rPh>
    <rPh sb="7" eb="9">
      <t>ブンカ</t>
    </rPh>
    <rPh sb="12" eb="13">
      <t>カン</t>
    </rPh>
    <rPh sb="15" eb="17">
      <t>ジギョウ</t>
    </rPh>
    <phoneticPr fontId="5"/>
  </si>
  <si>
    <t>事業名</t>
    <rPh sb="0" eb="2">
      <t>ジギョウ</t>
    </rPh>
    <rPh sb="2" eb="3">
      <t>メイ</t>
    </rPh>
    <phoneticPr fontId="5"/>
  </si>
  <si>
    <r>
      <t>支援の柱</t>
    </r>
    <r>
      <rPr>
        <sz val="10"/>
        <rFont val="ＭＳ Ｐゴシック"/>
        <family val="3"/>
        <charset val="128"/>
      </rPr>
      <t>（プルダウンメニューより該当するものを選択してください）</t>
    </r>
    <phoneticPr fontId="5"/>
  </si>
  <si>
    <t>１．役員名簿</t>
    <phoneticPr fontId="5"/>
  </si>
  <si>
    <t>役職名称</t>
    <rPh sb="0" eb="2">
      <t>ヤクショク</t>
    </rPh>
    <rPh sb="2" eb="4">
      <t>メイショウ</t>
    </rPh>
    <phoneticPr fontId="5"/>
  </si>
  <si>
    <t>役員名</t>
    <rPh sb="0" eb="2">
      <t>ヤクイン</t>
    </rPh>
    <rPh sb="2" eb="3">
      <t>メイ</t>
    </rPh>
    <phoneticPr fontId="5"/>
  </si>
  <si>
    <t>常勤/非常勤</t>
    <rPh sb="0" eb="2">
      <t>ジョウキン</t>
    </rPh>
    <rPh sb="3" eb="6">
      <t>ヒジョウキン</t>
    </rPh>
    <phoneticPr fontId="5"/>
  </si>
  <si>
    <t>職業・ＴＥＬ</t>
    <phoneticPr fontId="5"/>
  </si>
  <si>
    <t>２．収支予算</t>
    <rPh sb="2" eb="4">
      <t>シュウシ</t>
    </rPh>
    <rPh sb="4" eb="6">
      <t>ヨサン</t>
    </rPh>
    <phoneticPr fontId="5"/>
  </si>
  <si>
    <t>収入</t>
    <rPh sb="0" eb="2">
      <t>シュウニュウ</t>
    </rPh>
    <phoneticPr fontId="5"/>
  </si>
  <si>
    <t>金額(円）</t>
    <rPh sb="0" eb="2">
      <t>キンガク</t>
    </rPh>
    <rPh sb="3" eb="4">
      <t>エン</t>
    </rPh>
    <phoneticPr fontId="5"/>
  </si>
  <si>
    <t>A.助成金申請額</t>
    <rPh sb="2" eb="4">
      <t>ジョセイ</t>
    </rPh>
    <rPh sb="4" eb="5">
      <t>キン</t>
    </rPh>
    <rPh sb="5" eb="7">
      <t>シンセイ</t>
    </rPh>
    <rPh sb="7" eb="8">
      <t>ガク</t>
    </rPh>
    <phoneticPr fontId="5"/>
  </si>
  <si>
    <t>←自動計算</t>
  </si>
  <si>
    <t>B.自己負担金額</t>
    <rPh sb="2" eb="4">
      <t>ジコ</t>
    </rPh>
    <rPh sb="4" eb="6">
      <t>フタン</t>
    </rPh>
    <rPh sb="6" eb="7">
      <t>キン</t>
    </rPh>
    <rPh sb="7" eb="8">
      <t>ガク</t>
    </rPh>
    <phoneticPr fontId="5"/>
  </si>
  <si>
    <t>←自動計算</t>
    <phoneticPr fontId="5"/>
  </si>
  <si>
    <t>C.申請事業費総額（A+B)</t>
    <rPh sb="2" eb="4">
      <t>シンセイ</t>
    </rPh>
    <rPh sb="4" eb="6">
      <t>ジギョウ</t>
    </rPh>
    <rPh sb="6" eb="7">
      <t>ヒ</t>
    </rPh>
    <rPh sb="7" eb="9">
      <t>ソウガク</t>
    </rPh>
    <phoneticPr fontId="5"/>
  </si>
  <si>
    <t>D. 補助率</t>
    <rPh sb="3" eb="5">
      <t>ホジョ</t>
    </rPh>
    <rPh sb="5" eb="6">
      <t>リツ</t>
    </rPh>
    <phoneticPr fontId="5"/>
  </si>
  <si>
    <t>←原則80%以内で入力してください</t>
    <rPh sb="1" eb="3">
      <t>ゲンソク</t>
    </rPh>
    <rPh sb="6" eb="8">
      <t>イナイ</t>
    </rPh>
    <rPh sb="9" eb="11">
      <t>ニュウリョク</t>
    </rPh>
    <phoneticPr fontId="5"/>
  </si>
  <si>
    <t>支出</t>
    <rPh sb="0" eb="2">
      <t>シシュツ</t>
    </rPh>
    <phoneticPr fontId="5"/>
  </si>
  <si>
    <t>金額（円）</t>
    <rPh sb="0" eb="2">
      <t>キンガク</t>
    </rPh>
    <rPh sb="3" eb="4">
      <t>エン</t>
    </rPh>
    <phoneticPr fontId="5"/>
  </si>
  <si>
    <t>事業費全体の内の割合（自動計算）</t>
    <phoneticPr fontId="5"/>
  </si>
  <si>
    <t>事業番号</t>
    <rPh sb="0" eb="2">
      <t>ジギョウ</t>
    </rPh>
    <rPh sb="2" eb="4">
      <t>バンゴウ</t>
    </rPh>
    <phoneticPr fontId="5"/>
  </si>
  <si>
    <t>事業内容</t>
    <rPh sb="0" eb="2">
      <t>ジギョウ</t>
    </rPh>
    <rPh sb="2" eb="4">
      <t>ナイヨウ</t>
    </rPh>
    <phoneticPr fontId="5"/>
  </si>
  <si>
    <t>金額セルフチェック欄</t>
    <rPh sb="0" eb="2">
      <t>キンガク</t>
    </rPh>
    <rPh sb="9" eb="10">
      <t>ラン</t>
    </rPh>
    <phoneticPr fontId="17"/>
  </si>
  <si>
    <t>申請時調整額</t>
    <phoneticPr fontId="5"/>
  </si>
  <si>
    <t>申請事業費総額</t>
    <rPh sb="0" eb="2">
      <t>シンセイ</t>
    </rPh>
    <rPh sb="2" eb="5">
      <t>ジギョウヒ</t>
    </rPh>
    <rPh sb="5" eb="7">
      <t>ソウガク</t>
    </rPh>
    <phoneticPr fontId="5"/>
  </si>
  <si>
    <t>下記3項目(黄色のセル）の金額が</t>
    <rPh sb="0" eb="2">
      <t>カキ</t>
    </rPh>
    <rPh sb="3" eb="5">
      <t>コウモク</t>
    </rPh>
    <rPh sb="6" eb="8">
      <t>キイロ</t>
    </rPh>
    <rPh sb="13" eb="15">
      <t>キンガク</t>
    </rPh>
    <phoneticPr fontId="17"/>
  </si>
  <si>
    <t>科目</t>
    <rPh sb="0" eb="2">
      <t>カモク</t>
    </rPh>
    <phoneticPr fontId="5"/>
  </si>
  <si>
    <t>科目合計
(自動計算）</t>
    <rPh sb="0" eb="2">
      <t>カモク</t>
    </rPh>
    <rPh sb="2" eb="4">
      <t>ゴウケイ</t>
    </rPh>
    <phoneticPr fontId="5"/>
  </si>
  <si>
    <t>算出根拠</t>
    <rPh sb="0" eb="2">
      <t>サンシュツ</t>
    </rPh>
    <rPh sb="2" eb="4">
      <t>コンキョ</t>
    </rPh>
    <phoneticPr fontId="5"/>
  </si>
  <si>
    <t>一致していることをご確認ください。</t>
    <rPh sb="0" eb="2">
      <t>イッチ</t>
    </rPh>
    <rPh sb="10" eb="12">
      <t>カクニン</t>
    </rPh>
    <phoneticPr fontId="17"/>
  </si>
  <si>
    <t>項目名</t>
    <rPh sb="0" eb="2">
      <t>コウモク</t>
    </rPh>
    <rPh sb="2" eb="3">
      <t>メイ</t>
    </rPh>
    <phoneticPr fontId="5"/>
  </si>
  <si>
    <t>単価(円）</t>
    <phoneticPr fontId="5"/>
  </si>
  <si>
    <t>積</t>
    <rPh sb="0" eb="1">
      <t>セキ</t>
    </rPh>
    <phoneticPr fontId="5"/>
  </si>
  <si>
    <t>値</t>
    <rPh sb="0" eb="1">
      <t>チ</t>
    </rPh>
    <phoneticPr fontId="5"/>
  </si>
  <si>
    <t>単位</t>
    <rPh sb="0" eb="2">
      <t>タンイ</t>
    </rPh>
    <phoneticPr fontId="5"/>
  </si>
  <si>
    <t>小計
(自動計算）</t>
    <rPh sb="0" eb="2">
      <t>コバカリ</t>
    </rPh>
    <rPh sb="4" eb="6">
      <t>ジドウ</t>
    </rPh>
    <rPh sb="6" eb="8">
      <t>ケイサン</t>
    </rPh>
    <phoneticPr fontId="5"/>
  </si>
  <si>
    <t>備考</t>
    <phoneticPr fontId="5"/>
  </si>
  <si>
    <t>上段の表：C.申請事業費総額（A+B)</t>
    <rPh sb="0" eb="2">
      <t>ジョウダン</t>
    </rPh>
    <rPh sb="3" eb="4">
      <t>ヒョウ</t>
    </rPh>
    <phoneticPr fontId="17"/>
  </si>
  <si>
    <t>中段の表：申請事業費総額</t>
    <rPh sb="0" eb="2">
      <t>チュウダン</t>
    </rPh>
    <rPh sb="3" eb="4">
      <t>ヒョウ</t>
    </rPh>
    <phoneticPr fontId="17"/>
  </si>
  <si>
    <t>下段の表：申請事業費総額</t>
    <rPh sb="0" eb="2">
      <t>ゲダン</t>
    </rPh>
    <rPh sb="3" eb="4">
      <t>ヒョウ</t>
    </rPh>
    <phoneticPr fontId="17"/>
  </si>
  <si>
    <t>（1万円未満は切り上げ）</t>
    <rPh sb="9" eb="10">
      <t>ア</t>
    </rPh>
    <phoneticPr fontId="5"/>
  </si>
  <si>
    <t>合計（事業費総額）</t>
    <rPh sb="0" eb="2">
      <t>ゴウケイ</t>
    </rPh>
    <rPh sb="3" eb="6">
      <t>ジギョウヒ</t>
    </rPh>
    <rPh sb="6" eb="8">
      <t>ソウガク</t>
    </rPh>
    <phoneticPr fontId="5"/>
  </si>
  <si>
    <t>←自動計算</t>
    <rPh sb="1" eb="3">
      <t>ジドウ</t>
    </rPh>
    <rPh sb="3" eb="5">
      <t>ケイサン</t>
    </rPh>
    <phoneticPr fontId="5"/>
  </si>
  <si>
    <t>申請時調整額</t>
    <rPh sb="0" eb="2">
      <t>シンセイ</t>
    </rPh>
    <rPh sb="2" eb="3">
      <t>トキ</t>
    </rPh>
    <rPh sb="3" eb="5">
      <t>チョウセイ</t>
    </rPh>
    <rPh sb="5" eb="6">
      <t>ガク</t>
    </rPh>
    <phoneticPr fontId="5"/>
  </si>
  <si>
    <t>申請事業費総額（1万円未満は切り上げ）</t>
    <rPh sb="0" eb="2">
      <t>シンセイ</t>
    </rPh>
    <rPh sb="2" eb="5">
      <t>ジギョウヒ</t>
    </rPh>
    <rPh sb="5" eb="7">
      <t>ソウガク</t>
    </rPh>
    <rPh sb="9" eb="11">
      <t>マンエン</t>
    </rPh>
    <rPh sb="11" eb="13">
      <t>ミマン</t>
    </rPh>
    <rPh sb="14" eb="15">
      <t>キ</t>
    </rPh>
    <rPh sb="16" eb="17">
      <t>ア</t>
    </rPh>
    <phoneticPr fontId="5"/>
  </si>
  <si>
    <t>３．事業スケジュール</t>
    <phoneticPr fontId="5"/>
  </si>
  <si>
    <t>年月日
(予定）</t>
    <rPh sb="0" eb="3">
      <t>ネンガッピ</t>
    </rPh>
    <rPh sb="5" eb="7">
      <t>ヨテイ</t>
    </rPh>
    <phoneticPr fontId="5"/>
  </si>
  <si>
    <t>場所(都道府県）</t>
    <rPh sb="0" eb="2">
      <t>バショ</t>
    </rPh>
    <rPh sb="3" eb="7">
      <t>トドウフケン</t>
    </rPh>
    <phoneticPr fontId="5"/>
  </si>
  <si>
    <t>内容</t>
    <rPh sb="0" eb="2">
      <t>ナイヨウ</t>
    </rPh>
    <phoneticPr fontId="5"/>
  </si>
  <si>
    <t>家族向け小冊子の公開</t>
    <rPh sb="0" eb="2">
      <t>カゾク</t>
    </rPh>
    <rPh sb="2" eb="3">
      <t>ム</t>
    </rPh>
    <rPh sb="4" eb="7">
      <t>ショウサッシ</t>
    </rPh>
    <rPh sb="8" eb="10">
      <t>コウカイ</t>
    </rPh>
    <phoneticPr fontId="5"/>
  </si>
  <si>
    <t>東京都港区</t>
    <rPh sb="0" eb="3">
      <t>トウキョウト</t>
    </rPh>
    <rPh sb="3" eb="5">
      <t>ミナトク</t>
    </rPh>
    <phoneticPr fontId="5"/>
  </si>
  <si>
    <t>地域交流イベント</t>
    <rPh sb="0" eb="2">
      <t>チイキ</t>
    </rPh>
    <rPh sb="2" eb="4">
      <t>コウリュウ</t>
    </rPh>
    <phoneticPr fontId="22"/>
  </si>
  <si>
    <t>2019年4月～2020年2月、計8回開催</t>
    <rPh sb="4" eb="5">
      <t>ネン</t>
    </rPh>
    <rPh sb="6" eb="7">
      <t>ガツ</t>
    </rPh>
    <rPh sb="12" eb="13">
      <t>ネン</t>
    </rPh>
    <rPh sb="14" eb="15">
      <t>ガツ</t>
    </rPh>
    <rPh sb="16" eb="17">
      <t>ケイ</t>
    </rPh>
    <rPh sb="18" eb="19">
      <t>カイ</t>
    </rPh>
    <rPh sb="19" eb="21">
      <t>カイサイ</t>
    </rPh>
    <phoneticPr fontId="5"/>
  </si>
  <si>
    <t>多職種による事例検討会</t>
    <rPh sb="0" eb="1">
      <t>タ</t>
    </rPh>
    <rPh sb="1" eb="3">
      <t>ショクシュ</t>
    </rPh>
    <rPh sb="6" eb="8">
      <t>ジレイ</t>
    </rPh>
    <rPh sb="8" eb="11">
      <t>ケントウカイ</t>
    </rPh>
    <phoneticPr fontId="22"/>
  </si>
  <si>
    <t>備考</t>
    <rPh sb="0" eb="2">
      <t>ビコウ</t>
    </rPh>
    <phoneticPr fontId="5"/>
  </si>
  <si>
    <t>３．事業スケジュール</t>
    <rPh sb="2" eb="4">
      <t>ジギョウ</t>
    </rPh>
    <phoneticPr fontId="5"/>
  </si>
  <si>
    <t>プロジェクト2の担当者の業務量のうち、本事業は半分</t>
    <rPh sb="8" eb="11">
      <t>タントウシャ</t>
    </rPh>
    <rPh sb="12" eb="15">
      <t>ギョウムリョウ</t>
    </rPh>
    <rPh sb="19" eb="20">
      <t>ホン</t>
    </rPh>
    <rPh sb="20" eb="22">
      <t>ジギョウ</t>
    </rPh>
    <rPh sb="23" eb="25">
      <t>ハンブン</t>
    </rPh>
    <phoneticPr fontId="5"/>
  </si>
  <si>
    <t>按分</t>
    <rPh sb="0" eb="2">
      <t>アンブン</t>
    </rPh>
    <phoneticPr fontId="5"/>
  </si>
  <si>
    <t>ヵ月</t>
    <rPh sb="1" eb="2">
      <t>ゲツ</t>
    </rPh>
    <phoneticPr fontId="5"/>
  </si>
  <si>
    <t>担当者給与費（1人）</t>
    <rPh sb="0" eb="3">
      <t>タントウシャ</t>
    </rPh>
    <rPh sb="3" eb="5">
      <t>キュウヨ</t>
    </rPh>
    <rPh sb="5" eb="6">
      <t>ヒ</t>
    </rPh>
    <rPh sb="8" eb="9">
      <t>ニン</t>
    </rPh>
    <phoneticPr fontId="5"/>
  </si>
  <si>
    <t>2</t>
  </si>
  <si>
    <t>本事業の事業費総額（約●万円）は当法人の年間総事業費（●万円）の1割</t>
    <rPh sb="0" eb="1">
      <t>ホン</t>
    </rPh>
    <rPh sb="1" eb="3">
      <t>ジギョウ</t>
    </rPh>
    <rPh sb="4" eb="6">
      <t>ジギョウ</t>
    </rPh>
    <rPh sb="6" eb="7">
      <t>ヒ</t>
    </rPh>
    <rPh sb="7" eb="9">
      <t>ソウガク</t>
    </rPh>
    <rPh sb="10" eb="11">
      <t>ヤク</t>
    </rPh>
    <rPh sb="12" eb="14">
      <t>マンエン</t>
    </rPh>
    <rPh sb="16" eb="17">
      <t>トウ</t>
    </rPh>
    <rPh sb="17" eb="18">
      <t>ホウ</t>
    </rPh>
    <rPh sb="18" eb="19">
      <t>ジン</t>
    </rPh>
    <rPh sb="20" eb="22">
      <t>ネンカン</t>
    </rPh>
    <rPh sb="22" eb="26">
      <t>ソウジギョウヒ</t>
    </rPh>
    <rPh sb="28" eb="29">
      <t>マン</t>
    </rPh>
    <rPh sb="29" eb="30">
      <t>エン</t>
    </rPh>
    <rPh sb="33" eb="34">
      <t>ワリ</t>
    </rPh>
    <phoneticPr fontId="5"/>
  </si>
  <si>
    <t>事務局給与費（1人）</t>
    <rPh sb="0" eb="3">
      <t>ジムキョク</t>
    </rPh>
    <rPh sb="3" eb="5">
      <t>キュウヨ</t>
    </rPh>
    <rPh sb="5" eb="6">
      <t>ヒ</t>
    </rPh>
    <rPh sb="8" eb="9">
      <t>ニン</t>
    </rPh>
    <phoneticPr fontId="5"/>
  </si>
  <si>
    <t>6</t>
  </si>
  <si>
    <t>間接経費</t>
    <rPh sb="0" eb="2">
      <t>カンセツ</t>
    </rPh>
    <rPh sb="2" eb="4">
      <t>ケイヒ</t>
    </rPh>
    <phoneticPr fontId="5"/>
  </si>
  <si>
    <t>回</t>
    <rPh sb="0" eb="1">
      <t>カイ</t>
    </rPh>
    <phoneticPr fontId="5"/>
  </si>
  <si>
    <t>振込み手数料等</t>
    <rPh sb="0" eb="2">
      <t>フリコ</t>
    </rPh>
    <rPh sb="3" eb="7">
      <t>テスウリョウトウ</t>
    </rPh>
    <phoneticPr fontId="5"/>
  </si>
  <si>
    <t>雑費</t>
    <rPh sb="0" eb="2">
      <t>ザッピ</t>
    </rPh>
    <phoneticPr fontId="5"/>
  </si>
  <si>
    <t>人</t>
    <rPh sb="0" eb="1">
      <t>ニン</t>
    </rPh>
    <phoneticPr fontId="5"/>
  </si>
  <si>
    <t>資料郵送費</t>
    <rPh sb="0" eb="2">
      <t>シリョウ</t>
    </rPh>
    <rPh sb="2" eb="4">
      <t>ユウソウ</t>
    </rPh>
    <rPh sb="4" eb="5">
      <t>ヒ</t>
    </rPh>
    <phoneticPr fontId="5"/>
  </si>
  <si>
    <t>4</t>
  </si>
  <si>
    <t>通信運搬費</t>
  </si>
  <si>
    <t>ウェブサイト更新料</t>
    <rPh sb="6" eb="9">
      <t>コウシンリョウ</t>
    </rPh>
    <phoneticPr fontId="5"/>
  </si>
  <si>
    <t>広告宣伝費</t>
    <rPh sb="0" eb="2">
      <t>コウコク</t>
    </rPh>
    <rPh sb="2" eb="5">
      <t>センデンヒ</t>
    </rPh>
    <phoneticPr fontId="5"/>
  </si>
  <si>
    <t>個</t>
    <rPh sb="0" eb="1">
      <t>コ</t>
    </rPh>
    <phoneticPr fontId="5"/>
  </si>
  <si>
    <t>名札ケース等</t>
    <rPh sb="0" eb="2">
      <t>ナフダ</t>
    </rPh>
    <rPh sb="5" eb="6">
      <t>トウ</t>
    </rPh>
    <phoneticPr fontId="5"/>
  </si>
  <si>
    <t>事務用品</t>
    <rPh sb="0" eb="2">
      <t>ジム</t>
    </rPh>
    <rPh sb="2" eb="4">
      <t>ヨウヒン</t>
    </rPh>
    <phoneticPr fontId="5"/>
  </si>
  <si>
    <t>1</t>
  </si>
  <si>
    <t>消耗什器備品費</t>
  </si>
  <si>
    <t>日</t>
    <rPh sb="0" eb="1">
      <t>ヒ</t>
    </rPh>
    <phoneticPr fontId="5"/>
  </si>
  <si>
    <t>イベント会場費</t>
    <rPh sb="4" eb="6">
      <t>カイジョウ</t>
    </rPh>
    <rPh sb="6" eb="7">
      <t>ヒ</t>
    </rPh>
    <phoneticPr fontId="5"/>
  </si>
  <si>
    <t>日</t>
    <rPh sb="0" eb="1">
      <t>ニチ</t>
    </rPh>
    <phoneticPr fontId="5"/>
  </si>
  <si>
    <t>委員会会場費</t>
    <rPh sb="0" eb="3">
      <t>イインカイ</t>
    </rPh>
    <rPh sb="3" eb="5">
      <t>カイジョウ</t>
    </rPh>
    <rPh sb="5" eb="6">
      <t>ヒ</t>
    </rPh>
    <phoneticPr fontId="5"/>
  </si>
  <si>
    <t>会議費</t>
    <rPh sb="0" eb="3">
      <t>カイギヒ</t>
    </rPh>
    <phoneticPr fontId="5"/>
  </si>
  <si>
    <t>件</t>
    <rPh sb="0" eb="1">
      <t>ケン</t>
    </rPh>
    <phoneticPr fontId="5"/>
  </si>
  <si>
    <t>小冊子デザイン委託費</t>
    <rPh sb="0" eb="3">
      <t>ショウサッシ</t>
    </rPh>
    <rPh sb="7" eb="9">
      <t>イタク</t>
    </rPh>
    <rPh sb="9" eb="10">
      <t>ヒ</t>
    </rPh>
    <phoneticPr fontId="5"/>
  </si>
  <si>
    <t>3</t>
  </si>
  <si>
    <t>ポスター、チラシデザイン委託費</t>
    <rPh sb="12" eb="14">
      <t>イタク</t>
    </rPh>
    <rPh sb="14" eb="15">
      <t>ヒ</t>
    </rPh>
    <phoneticPr fontId="5"/>
  </si>
  <si>
    <t>委託費</t>
    <rPh sb="0" eb="2">
      <t>イタク</t>
    </rPh>
    <rPh sb="2" eb="3">
      <t>ヒ</t>
    </rPh>
    <phoneticPr fontId="5"/>
  </si>
  <si>
    <t>部</t>
    <rPh sb="0" eb="1">
      <t>ブ</t>
    </rPh>
    <phoneticPr fontId="5"/>
  </si>
  <si>
    <t>小冊子印刷費</t>
    <rPh sb="0" eb="3">
      <t>ショウサッシ</t>
    </rPh>
    <rPh sb="3" eb="5">
      <t>インサツ</t>
    </rPh>
    <rPh sb="5" eb="6">
      <t>ヒ</t>
    </rPh>
    <phoneticPr fontId="5"/>
  </si>
  <si>
    <t>枚</t>
    <rPh sb="0" eb="1">
      <t>マイ</t>
    </rPh>
    <phoneticPr fontId="5"/>
  </si>
  <si>
    <t>チラシ印刷費</t>
    <rPh sb="3" eb="5">
      <t>インサツ</t>
    </rPh>
    <rPh sb="5" eb="6">
      <t>ヒ</t>
    </rPh>
    <phoneticPr fontId="5"/>
  </si>
  <si>
    <t>ポスター印刷費</t>
    <rPh sb="4" eb="6">
      <t>インサツ</t>
    </rPh>
    <rPh sb="6" eb="7">
      <t>ヒ</t>
    </rPh>
    <phoneticPr fontId="5"/>
  </si>
  <si>
    <t>資料印刷費</t>
    <rPh sb="0" eb="2">
      <t>シリョウ</t>
    </rPh>
    <rPh sb="2" eb="4">
      <t>インサツ</t>
    </rPh>
    <rPh sb="4" eb="5">
      <t>ヒ</t>
    </rPh>
    <phoneticPr fontId="5"/>
  </si>
  <si>
    <t>印刷製本費</t>
    <rPh sb="0" eb="2">
      <t>インサツ</t>
    </rPh>
    <rPh sb="2" eb="4">
      <t>セイホン</t>
    </rPh>
    <rPh sb="4" eb="5">
      <t>ヒ</t>
    </rPh>
    <phoneticPr fontId="5"/>
  </si>
  <si>
    <t>事務局交通費</t>
    <rPh sb="0" eb="3">
      <t>ジムキョク</t>
    </rPh>
    <rPh sb="3" eb="6">
      <t>コウツウヒ</t>
    </rPh>
    <phoneticPr fontId="5"/>
  </si>
  <si>
    <t>ボランティア交通費補助</t>
    <rPh sb="6" eb="9">
      <t>コウツウヒ</t>
    </rPh>
    <rPh sb="9" eb="11">
      <t>ホジョ</t>
    </rPh>
    <phoneticPr fontId="5"/>
  </si>
  <si>
    <t>発表団体交通費</t>
    <rPh sb="0" eb="2">
      <t>ハッピョウ</t>
    </rPh>
    <rPh sb="2" eb="4">
      <t>ダンタイ</t>
    </rPh>
    <rPh sb="4" eb="7">
      <t>コウツウヒ</t>
    </rPh>
    <phoneticPr fontId="5"/>
  </si>
  <si>
    <t>旅費交通費</t>
    <rPh sb="0" eb="2">
      <t>リョヒ</t>
    </rPh>
    <rPh sb="2" eb="5">
      <t>コウツウヒ</t>
    </rPh>
    <phoneticPr fontId="5"/>
  </si>
  <si>
    <t>小冊子監修者謝金</t>
    <rPh sb="0" eb="3">
      <t>ショウサッシ</t>
    </rPh>
    <rPh sb="3" eb="6">
      <t>カンシュウシャ</t>
    </rPh>
    <rPh sb="6" eb="8">
      <t>シャキン</t>
    </rPh>
    <phoneticPr fontId="5"/>
  </si>
  <si>
    <t>発表団体謝金</t>
    <rPh sb="0" eb="2">
      <t>ハッピョウ</t>
    </rPh>
    <rPh sb="2" eb="4">
      <t>ダンタイ</t>
    </rPh>
    <rPh sb="4" eb="6">
      <t>シャキン</t>
    </rPh>
    <phoneticPr fontId="5"/>
  </si>
  <si>
    <t>人</t>
    <rPh sb="0" eb="1">
      <t>ヒト</t>
    </rPh>
    <phoneticPr fontId="5"/>
  </si>
  <si>
    <t>事例検討委員会謝金</t>
    <rPh sb="0" eb="2">
      <t>ジレイ</t>
    </rPh>
    <rPh sb="2" eb="4">
      <t>ケントウ</t>
    </rPh>
    <rPh sb="4" eb="7">
      <t>イインカイ</t>
    </rPh>
    <rPh sb="7" eb="9">
      <t>シャキン</t>
    </rPh>
    <phoneticPr fontId="5"/>
  </si>
  <si>
    <t>諸謝金費</t>
    <rPh sb="0" eb="1">
      <t>ショ</t>
    </rPh>
    <rPh sb="1" eb="3">
      <t>シャキン</t>
    </rPh>
    <rPh sb="3" eb="4">
      <t>ヒ</t>
    </rPh>
    <phoneticPr fontId="5"/>
  </si>
  <si>
    <t>下段の表：申請事業費総額（1万円未満は切り上げ）</t>
    <rPh sb="0" eb="2">
      <t>ゲダン</t>
    </rPh>
    <rPh sb="3" eb="4">
      <t>ヒョウ</t>
    </rPh>
    <rPh sb="19" eb="20">
      <t>キ</t>
    </rPh>
    <rPh sb="21" eb="22">
      <t>ア</t>
    </rPh>
    <phoneticPr fontId="17"/>
  </si>
  <si>
    <t>時間</t>
    <rPh sb="0" eb="2">
      <t>ジカン</t>
    </rPh>
    <phoneticPr fontId="5"/>
  </si>
  <si>
    <t>臨時アルバイト</t>
    <rPh sb="0" eb="2">
      <t>リンジ</t>
    </rPh>
    <phoneticPr fontId="5"/>
  </si>
  <si>
    <t xml:space="preserve">5 </t>
    <phoneticPr fontId="5"/>
  </si>
  <si>
    <t>臨時雇用費</t>
    <rPh sb="0" eb="2">
      <t>リンジ</t>
    </rPh>
    <rPh sb="2" eb="5">
      <t>コヨウヒ</t>
    </rPh>
    <phoneticPr fontId="5"/>
  </si>
  <si>
    <t>単価(円）</t>
    <rPh sb="0" eb="2">
      <t>タンカ</t>
    </rPh>
    <rPh sb="3" eb="4">
      <t>エン</t>
    </rPh>
    <phoneticPr fontId="5"/>
  </si>
  <si>
    <t>下記3項目（黄色のセル）の金額が一致していることをご確認ください。</t>
    <rPh sb="0" eb="2">
      <t>カキ</t>
    </rPh>
    <rPh sb="3" eb="5">
      <t>コウモク</t>
    </rPh>
    <rPh sb="6" eb="8">
      <t>キイロ</t>
    </rPh>
    <rPh sb="13" eb="15">
      <t>キンガク</t>
    </rPh>
    <rPh sb="16" eb="18">
      <t>イッチ</t>
    </rPh>
    <rPh sb="26" eb="28">
      <t>カクニン</t>
    </rPh>
    <phoneticPr fontId="17"/>
  </si>
  <si>
    <t>全事業共通</t>
    <phoneticPr fontId="17"/>
  </si>
  <si>
    <t>1～3共通</t>
    <phoneticPr fontId="17"/>
  </si>
  <si>
    <t>1・3共通</t>
    <phoneticPr fontId="17"/>
  </si>
  <si>
    <t>家族向け小冊子の作成配布</t>
    <phoneticPr fontId="5"/>
  </si>
  <si>
    <t>地域交流イベントの実施</t>
    <phoneticPr fontId="5"/>
  </si>
  <si>
    <t>多職種による事例検討会</t>
    <rPh sb="0" eb="3">
      <t>タショクシュ</t>
    </rPh>
    <rPh sb="6" eb="8">
      <t>ジレイ</t>
    </rPh>
    <rPh sb="8" eb="11">
      <t>ケントウカイ</t>
    </rPh>
    <phoneticPr fontId="5"/>
  </si>
  <si>
    <t>事業費全体の内の割合（自動計算）</t>
    <rPh sb="0" eb="3">
      <t>ジギョウヒ</t>
    </rPh>
    <rPh sb="3" eb="5">
      <t>ゼンタイ</t>
    </rPh>
    <rPh sb="6" eb="7">
      <t>ウチ</t>
    </rPh>
    <rPh sb="8" eb="10">
      <t>ワリアイ</t>
    </rPh>
    <rPh sb="11" eb="13">
      <t>ジドウ</t>
    </rPh>
    <rPh sb="13" eb="15">
      <t>ケイサン</t>
    </rPh>
    <phoneticPr fontId="5"/>
  </si>
  <si>
    <t>会社員　 （×× - ×××× - ××××）</t>
    <phoneticPr fontId="5"/>
  </si>
  <si>
    <t>非常勤</t>
    <rPh sb="0" eb="3">
      <t>ヒジョウキン</t>
    </rPh>
    <phoneticPr fontId="5"/>
  </si>
  <si>
    <t>公益　次郎</t>
    <rPh sb="0" eb="2">
      <t>コウエキ</t>
    </rPh>
    <rPh sb="3" eb="5">
      <t>ジロウ</t>
    </rPh>
    <phoneticPr fontId="5"/>
  </si>
  <si>
    <t>監事</t>
    <rPh sb="0" eb="2">
      <t>カンジ</t>
    </rPh>
    <phoneticPr fontId="5"/>
  </si>
  <si>
    <t>学校教員（△△ - △△△△ - △△△△）</t>
    <phoneticPr fontId="5"/>
  </si>
  <si>
    <t>海洋　太郎</t>
    <rPh sb="0" eb="2">
      <t>カイヨウ</t>
    </rPh>
    <rPh sb="3" eb="5">
      <t>タロウ</t>
    </rPh>
    <phoneticPr fontId="5"/>
  </si>
  <si>
    <t>理事</t>
    <rPh sb="0" eb="2">
      <t>リジ</t>
    </rPh>
    <phoneticPr fontId="5"/>
  </si>
  <si>
    <t>医師 （○○ - ○○○○ - ○○○○）</t>
    <rPh sb="0" eb="2">
      <t>イシ</t>
    </rPh>
    <phoneticPr fontId="5"/>
  </si>
  <si>
    <t>常勤</t>
    <rPh sb="0" eb="2">
      <t>ジョウキン</t>
    </rPh>
    <phoneticPr fontId="5"/>
  </si>
  <si>
    <t>日本　花子</t>
    <rPh sb="0" eb="2">
      <t>ニホン</t>
    </rPh>
    <rPh sb="3" eb="5">
      <t>ハナコ</t>
    </rPh>
    <phoneticPr fontId="5"/>
  </si>
  <si>
    <t>理事長</t>
    <rPh sb="0" eb="3">
      <t>リジチョウ</t>
    </rPh>
    <phoneticPr fontId="5"/>
  </si>
  <si>
    <t>職業・ＴＥＬ</t>
    <rPh sb="0" eb="2">
      <t>ショクギョウ</t>
    </rPh>
    <phoneticPr fontId="5"/>
  </si>
  <si>
    <r>
      <t>支援の柱</t>
    </r>
    <r>
      <rPr>
        <sz val="10"/>
        <rFont val="ＭＳ Ｐゴシック"/>
        <family val="3"/>
        <charset val="128"/>
      </rPr>
      <t>（プルダウンメニューより該当するものを選択してください）</t>
    </r>
    <rPh sb="0" eb="2">
      <t>シエン</t>
    </rPh>
    <rPh sb="3" eb="4">
      <t>ハシラ</t>
    </rPh>
    <rPh sb="16" eb="18">
      <t>ガイトウ</t>
    </rPh>
    <rPh sb="23" eb="25">
      <t>センタク</t>
    </rPh>
    <phoneticPr fontId="5"/>
  </si>
  <si>
    <t>医療的ケアに対応した地域連携ハブ拠点づくり</t>
    <rPh sb="0" eb="3">
      <t>イリョウテキ</t>
    </rPh>
    <rPh sb="6" eb="8">
      <t>タイオウ</t>
    </rPh>
    <rPh sb="10" eb="12">
      <t>チイキ</t>
    </rPh>
    <rPh sb="12" eb="14">
      <t>レンケイ</t>
    </rPh>
    <rPh sb="16" eb="18">
      <t>キョテン</t>
    </rPh>
    <phoneticPr fontId="5"/>
  </si>
  <si>
    <t>赤坂会</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</si>
</sst>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
    <numFmt numFmtId="178" formatCode="0_ "/>
    <numFmt numFmtId="179" formatCode="yyyy/m/d;@"/>
  </numFmts>
  <fonts count="25">
    <font>
      <sz val="11"/>
      <color theme="1"/>
      <name val="ＭＳ Ｐゴシック"/>
      <family val="3"/>
      <charset val="128"/>
    </font>
    <font>
      <sz val="11"/>
      <color theme="1"/>
      <name val="ＭＳ Ｐゴシック"/>
      <family val="3"/>
      <charset val="128"/>
    </font>
    <font>
      <sz val="11"/>
      <color theme="1"/>
      <name val="游ゴシック"/>
      <family val="2"/>
      <scheme val="minor"/>
    </font>
    <font>
      <sz val="16"/>
      <name val="ＭＳ Ｐゴシック"/>
      <family val="3"/>
      <charset val="128"/>
    </font>
    <font>
      <sz val="6"/>
      <name val="游ゴシック"/>
      <family val="2"/>
      <charset val="128"/>
      <scheme val="minor"/>
    </font>
    <font>
      <sz val="6"/>
      <name val="ＭＳ Ｐゴシック"/>
      <family val="3"/>
      <charset val="128"/>
    </font>
    <font>
      <sz val="10"/>
      <name val="ＭＳ Ｐゴシック"/>
      <family val="3"/>
      <charset val="128"/>
    </font>
    <font>
      <sz val="16"/>
      <color theme="1"/>
      <name val="游ゴシック"/>
      <family val="3"/>
      <charset val="128"/>
      <scheme val="minor"/>
    </font>
    <font>
      <b/>
      <sz val="16"/>
      <name val="ＭＳ Ｐゴシック"/>
      <family val="3"/>
      <charset val="128"/>
    </font>
    <font>
      <b/>
      <sz val="12"/>
      <name val="ＭＳ Ｐゴシック"/>
      <family val="3"/>
      <charset val="128"/>
    </font>
    <font>
      <sz val="12"/>
      <name val="ＭＳ Ｐゴシック"/>
      <family val="3"/>
      <charset val="128"/>
    </font>
    <font>
      <b/>
      <sz val="10"/>
      <name val="ＭＳ Ｐゴシック"/>
      <family val="3"/>
      <charset val="128"/>
    </font>
    <font>
      <b/>
      <sz val="10"/>
      <color theme="1"/>
      <name val="MS PGothic"/>
      <family val="3"/>
      <charset val="128"/>
    </font>
    <font>
      <b/>
      <sz val="12"/>
      <color theme="1"/>
      <name val="ＭＳ Ｐゴシック"/>
      <family val="3"/>
      <charset val="128"/>
    </font>
    <font>
      <sz val="10"/>
      <color rgb="FFFF0000"/>
      <name val="ＭＳ Ｐゴシック"/>
      <family val="3"/>
      <charset val="128"/>
    </font>
    <font>
      <sz val="9"/>
      <name val="ＭＳ Ｐゴシック"/>
      <family val="3"/>
      <charset val="128"/>
    </font>
    <font>
      <sz val="11"/>
      <name val="ＭＳ Ｐゴシック"/>
      <family val="3"/>
      <charset val="128"/>
    </font>
    <font>
      <sz val="6"/>
      <name val="游ゴシック"/>
      <family val="3"/>
      <charset val="128"/>
      <scheme val="minor"/>
    </font>
    <font>
      <b/>
      <sz val="11"/>
      <color rgb="FF0000FF"/>
      <name val="ＭＳ Ｐゴシック"/>
      <family val="3"/>
      <charset val="128"/>
    </font>
    <font>
      <sz val="10"/>
      <color theme="1"/>
      <name val="ＭＳ Ｐゴシック"/>
      <family val="3"/>
      <charset val="128"/>
    </font>
    <font>
      <b/>
      <sz val="11"/>
      <color theme="1"/>
      <name val="ＭＳ Ｐゴシック"/>
      <family val="3"/>
      <charset val="128"/>
    </font>
    <font>
      <sz val="11"/>
      <color theme="1"/>
      <name val="游ゴシック"/>
      <family val="3"/>
      <charset val="128"/>
      <scheme val="minor"/>
    </font>
    <font>
      <sz val="6"/>
      <name val="ＭＳ ゴシック"/>
      <family val="3"/>
      <charset val="128"/>
    </font>
    <font>
      <sz val="11"/>
      <color rgb="FF0000FF"/>
      <name val="ＭＳ Ｐゴシック"/>
      <family val="3"/>
      <charset val="128"/>
    </font>
    <font>
      <sz val="12"/>
      <color theme="1"/>
      <name val="ＭＳ Ｐゴシック"/>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rgb="FF00B0F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s>
  <cellStyleXfs count="5">
    <xf numFmtId="0" fontId="0" fillId="0" borderId="0">
      <alignment vertical="center"/>
    </xf>
    <xf numFmtId="38" fontId="2" fillId="0" borderId="0" applyFont="0" applyFill="0" applyBorder="0" applyAlignment="0" applyProtection="0">
      <alignment vertical="center"/>
    </xf>
    <xf numFmtId="0" fontId="2" fillId="0" borderId="0"/>
    <xf numFmtId="9" fontId="2" fillId="0" borderId="0" applyFont="0" applyFill="0" applyBorder="0" applyAlignment="0" applyProtection="0">
      <alignment vertical="center"/>
    </xf>
    <xf numFmtId="0" fontId="21" fillId="0" borderId="0">
      <alignment vertical="center"/>
    </xf>
  </cellStyleXfs>
  <cellXfs count="209">
    <xf numFmtId="0" fontId="0" fillId="0" borderId="0" xfId="0">
      <alignment vertical="center"/>
    </xf>
    <xf numFmtId="38" fontId="3" fillId="2" borderId="1" xfId="1" applyFont="1" applyFill="1" applyBorder="1">
      <alignment vertical="center"/>
    </xf>
    <xf numFmtId="38" fontId="6" fillId="0" borderId="0" xfId="1" applyFont="1">
      <alignment vertical="center"/>
    </xf>
    <xf numFmtId="38" fontId="8" fillId="0" borderId="0" xfId="1" applyFont="1">
      <alignment vertical="center"/>
    </xf>
    <xf numFmtId="38" fontId="3" fillId="0" borderId="0" xfId="1" applyFont="1">
      <alignment vertical="center"/>
    </xf>
    <xf numFmtId="38" fontId="6" fillId="0" borderId="0" xfId="1" applyFont="1" applyAlignment="1">
      <alignment horizontal="center" vertical="center"/>
    </xf>
    <xf numFmtId="38" fontId="3" fillId="2" borderId="1" xfId="1" applyFont="1" applyFill="1" applyBorder="1" applyAlignment="1">
      <alignment horizontal="center" vertical="center"/>
    </xf>
    <xf numFmtId="38" fontId="3" fillId="2" borderId="2" xfId="1" applyFont="1" applyFill="1" applyBorder="1" applyAlignment="1">
      <alignment horizontal="center" vertical="center" wrapText="1"/>
    </xf>
    <xf numFmtId="49" fontId="3" fillId="3" borderId="1" xfId="1" applyNumberFormat="1" applyFont="1" applyFill="1" applyBorder="1" applyAlignment="1" applyProtection="1">
      <alignment horizontal="left" vertical="center" wrapText="1"/>
      <protection locked="0"/>
    </xf>
    <xf numFmtId="0" fontId="8" fillId="0" borderId="5" xfId="2" applyFont="1" applyBorder="1" applyAlignment="1">
      <alignment horizontal="left" vertical="center"/>
    </xf>
    <xf numFmtId="0" fontId="9" fillId="0" borderId="0" xfId="2" applyFont="1" applyAlignment="1">
      <alignment horizontal="center" vertical="center"/>
    </xf>
    <xf numFmtId="0" fontId="9" fillId="0" borderId="5" xfId="2" applyFont="1" applyBorder="1" applyAlignment="1">
      <alignment horizontal="center" vertical="center"/>
    </xf>
    <xf numFmtId="0" fontId="6" fillId="0" borderId="0" xfId="2" applyFont="1" applyAlignment="1">
      <alignment horizontal="center" vertical="center"/>
    </xf>
    <xf numFmtId="176" fontId="6" fillId="0" borderId="0" xfId="2" applyNumberFormat="1" applyFont="1" applyAlignment="1">
      <alignment vertical="center"/>
    </xf>
    <xf numFmtId="0" fontId="6" fillId="0" borderId="0" xfId="2" applyFont="1" applyAlignment="1">
      <alignment horizontal="right" vertical="center"/>
    </xf>
    <xf numFmtId="0" fontId="6" fillId="0" borderId="0" xfId="2" applyFont="1" applyAlignment="1">
      <alignment vertical="center"/>
    </xf>
    <xf numFmtId="176" fontId="10" fillId="2" borderId="6" xfId="2" applyNumberFormat="1" applyFont="1" applyFill="1" applyBorder="1" applyAlignment="1">
      <alignment vertical="center"/>
    </xf>
    <xf numFmtId="176" fontId="9" fillId="4" borderId="8" xfId="2" applyNumberFormat="1" applyFont="1" applyFill="1" applyBorder="1" applyAlignment="1" applyProtection="1">
      <alignment vertical="center" shrinkToFit="1"/>
      <protection locked="0"/>
    </xf>
    <xf numFmtId="38" fontId="12" fillId="5" borderId="0" xfId="0" applyNumberFormat="1" applyFont="1" applyFill="1">
      <alignment vertical="center"/>
    </xf>
    <xf numFmtId="176" fontId="9" fillId="4" borderId="10" xfId="2" applyNumberFormat="1" applyFont="1" applyFill="1" applyBorder="1" applyAlignment="1">
      <alignment vertical="center" shrinkToFit="1"/>
    </xf>
    <xf numFmtId="176" fontId="13" fillId="6" borderId="1" xfId="2" applyNumberFormat="1" applyFont="1" applyFill="1" applyBorder="1" applyAlignment="1">
      <alignment vertical="center" shrinkToFit="1"/>
    </xf>
    <xf numFmtId="38" fontId="14" fillId="0" borderId="0" xfId="1" applyFont="1">
      <alignment vertical="center"/>
    </xf>
    <xf numFmtId="177" fontId="9" fillId="3" borderId="1" xfId="3" applyNumberFormat="1" applyFont="1" applyFill="1" applyBorder="1" applyAlignment="1" applyProtection="1">
      <alignment vertical="center" shrinkToFit="1"/>
      <protection locked="0"/>
    </xf>
    <xf numFmtId="38" fontId="10" fillId="2" borderId="1" xfId="1" applyFont="1" applyFill="1" applyBorder="1">
      <alignment vertical="center"/>
    </xf>
    <xf numFmtId="38" fontId="10" fillId="3" borderId="1" xfId="1" applyFont="1" applyFill="1" applyBorder="1" applyAlignment="1" applyProtection="1">
      <alignment horizontal="right" vertical="center"/>
      <protection locked="0"/>
    </xf>
    <xf numFmtId="38" fontId="10" fillId="0" borderId="1" xfId="1" applyFont="1" applyBorder="1" applyAlignment="1">
      <alignment horizontal="right" vertical="center"/>
    </xf>
    <xf numFmtId="38" fontId="1" fillId="0" borderId="0" xfId="1" applyFont="1">
      <alignment vertical="center"/>
    </xf>
    <xf numFmtId="38" fontId="19" fillId="0" borderId="0" xfId="1" applyFont="1">
      <alignment vertical="center"/>
    </xf>
    <xf numFmtId="38" fontId="1" fillId="0" borderId="0" xfId="1" applyFont="1" applyAlignment="1">
      <alignment horizontal="center" vertical="center"/>
    </xf>
    <xf numFmtId="38" fontId="19" fillId="0" borderId="0" xfId="1" applyFont="1" applyAlignment="1">
      <alignment horizontal="center" vertical="center"/>
    </xf>
    <xf numFmtId="38" fontId="6" fillId="2" borderId="1" xfId="1" applyFont="1" applyFill="1" applyBorder="1" applyAlignment="1">
      <alignment horizontal="center" vertical="center"/>
    </xf>
    <xf numFmtId="38" fontId="6" fillId="2" borderId="4" xfId="1" applyFont="1" applyFill="1" applyBorder="1" applyAlignment="1">
      <alignment horizontal="center" vertical="center"/>
    </xf>
    <xf numFmtId="38" fontId="6" fillId="2" borderId="6" xfId="1" applyFont="1" applyFill="1" applyBorder="1" applyAlignment="1">
      <alignment horizontal="center" vertical="center"/>
    </xf>
    <xf numFmtId="38" fontId="6" fillId="2" borderId="2" xfId="1" applyFont="1" applyFill="1" applyBorder="1" applyAlignment="1">
      <alignment horizontal="center" vertical="center" wrapText="1"/>
    </xf>
    <xf numFmtId="38" fontId="20" fillId="0" borderId="0" xfId="1" applyFont="1">
      <alignment vertical="center"/>
    </xf>
    <xf numFmtId="49" fontId="6" fillId="3" borderId="7" xfId="1" applyNumberFormat="1" applyFont="1" applyFill="1" applyBorder="1" applyAlignment="1" applyProtection="1">
      <alignment horizontal="left" vertical="center" shrinkToFit="1"/>
      <protection locked="0"/>
    </xf>
    <xf numFmtId="38" fontId="6" fillId="4" borderId="6" xfId="1" applyFont="1" applyFill="1" applyBorder="1" applyAlignment="1">
      <alignment vertical="center" shrinkToFit="1"/>
    </xf>
    <xf numFmtId="49" fontId="6" fillId="3" borderId="16" xfId="1" applyNumberFormat="1" applyFont="1" applyFill="1" applyBorder="1" applyAlignment="1" applyProtection="1">
      <alignment horizontal="right" vertical="center" shrinkToFit="1"/>
      <protection locked="0"/>
    </xf>
    <xf numFmtId="49" fontId="6" fillId="3" borderId="6" xfId="1" applyNumberFormat="1" applyFont="1" applyFill="1" applyBorder="1" applyAlignment="1" applyProtection="1">
      <alignment horizontal="left" vertical="center" shrinkToFit="1"/>
      <protection locked="0"/>
    </xf>
    <xf numFmtId="38" fontId="6" fillId="3" borderId="7" xfId="1" applyFont="1" applyFill="1" applyBorder="1" applyAlignment="1" applyProtection="1">
      <alignment vertical="center" shrinkToFit="1"/>
      <protection locked="0"/>
    </xf>
    <xf numFmtId="38" fontId="6" fillId="0" borderId="0" xfId="1" applyFont="1" applyAlignment="1">
      <alignment horizontal="center" vertical="center" shrinkToFit="1"/>
    </xf>
    <xf numFmtId="0" fontId="6" fillId="3" borderId="12" xfId="1" applyNumberFormat="1" applyFont="1" applyFill="1" applyBorder="1" applyAlignment="1" applyProtection="1">
      <alignment vertical="center" shrinkToFit="1"/>
      <protection locked="0"/>
    </xf>
    <xf numFmtId="49" fontId="6" fillId="3" borderId="12" xfId="1" applyNumberFormat="1" applyFont="1" applyFill="1" applyBorder="1" applyAlignment="1" applyProtection="1">
      <alignment horizontal="left" vertical="center" shrinkToFit="1"/>
      <protection locked="0"/>
    </xf>
    <xf numFmtId="38" fontId="6" fillId="0" borderId="13" xfId="1" applyFont="1" applyBorder="1" applyAlignment="1">
      <alignment horizontal="center" vertical="center" shrinkToFit="1"/>
    </xf>
    <xf numFmtId="49" fontId="6" fillId="3" borderId="6" xfId="1" applyNumberFormat="1" applyFont="1" applyFill="1" applyBorder="1" applyAlignment="1" applyProtection="1">
      <alignment horizontal="left" vertical="center" wrapText="1"/>
      <protection locked="0"/>
    </xf>
    <xf numFmtId="38" fontId="20" fillId="0" borderId="0" xfId="1" applyFont="1" applyAlignment="1">
      <alignment horizontal="left" vertical="center"/>
    </xf>
    <xf numFmtId="49" fontId="6" fillId="0" borderId="11" xfId="1" applyNumberFormat="1" applyFont="1" applyBorder="1" applyAlignment="1">
      <alignment horizontal="left" vertical="center" shrinkToFit="1"/>
    </xf>
    <xf numFmtId="38" fontId="6" fillId="4" borderId="16" xfId="1" applyFont="1" applyFill="1" applyBorder="1" applyAlignment="1">
      <alignment vertical="center" shrinkToFit="1"/>
    </xf>
    <xf numFmtId="49" fontId="6" fillId="3" borderId="16" xfId="1" applyNumberFormat="1" applyFont="1" applyFill="1" applyBorder="1" applyAlignment="1" applyProtection="1">
      <alignment horizontal="left" vertical="center" shrinkToFit="1"/>
      <protection locked="0"/>
    </xf>
    <xf numFmtId="38" fontId="6" fillId="3" borderId="11" xfId="1" applyFont="1" applyFill="1" applyBorder="1" applyAlignment="1" applyProtection="1">
      <alignment vertical="center" shrinkToFit="1"/>
      <protection locked="0"/>
    </xf>
    <xf numFmtId="0" fontId="6" fillId="3" borderId="0" xfId="1" applyNumberFormat="1" applyFont="1" applyFill="1" applyAlignment="1" applyProtection="1">
      <alignment vertical="center" shrinkToFit="1"/>
      <protection locked="0"/>
    </xf>
    <xf numFmtId="49" fontId="6" fillId="3" borderId="0" xfId="1" applyNumberFormat="1" applyFont="1" applyFill="1" applyAlignment="1" applyProtection="1">
      <alignment horizontal="left" vertical="center" shrinkToFit="1"/>
      <protection locked="0"/>
    </xf>
    <xf numFmtId="38" fontId="6" fillId="0" borderId="17" xfId="1" applyFont="1" applyBorder="1" applyAlignment="1">
      <alignment horizontal="center" vertical="center" shrinkToFit="1"/>
    </xf>
    <xf numFmtId="49" fontId="6" fillId="3" borderId="16" xfId="1" applyNumberFormat="1" applyFont="1" applyFill="1" applyBorder="1" applyAlignment="1" applyProtection="1">
      <alignment horizontal="left" vertical="center" wrapText="1"/>
      <protection locked="0"/>
    </xf>
    <xf numFmtId="38" fontId="11" fillId="0" borderId="0" xfId="1" applyFont="1">
      <alignment vertical="center"/>
    </xf>
    <xf numFmtId="49" fontId="6" fillId="3" borderId="10" xfId="1" applyNumberFormat="1" applyFont="1" applyFill="1" applyBorder="1" applyAlignment="1" applyProtection="1">
      <alignment horizontal="right" vertical="center" shrinkToFit="1"/>
      <protection locked="0"/>
    </xf>
    <xf numFmtId="38" fontId="6" fillId="0" borderId="15" xfId="1" applyFont="1" applyBorder="1" applyAlignment="1">
      <alignment horizontal="center" vertical="center" shrinkToFit="1"/>
    </xf>
    <xf numFmtId="38" fontId="6" fillId="4" borderId="10" xfId="1" applyFont="1" applyFill="1" applyBorder="1" applyAlignment="1">
      <alignment vertical="center" shrinkToFit="1"/>
    </xf>
    <xf numFmtId="38" fontId="6" fillId="0" borderId="12" xfId="1" applyFont="1" applyBorder="1" applyAlignment="1">
      <alignment horizontal="center" vertical="center" shrinkToFit="1"/>
    </xf>
    <xf numFmtId="38" fontId="6" fillId="3" borderId="14" xfId="1" applyFont="1" applyFill="1" applyBorder="1" applyAlignment="1" applyProtection="1">
      <alignment vertical="center" shrinkToFit="1"/>
      <protection locked="0"/>
    </xf>
    <xf numFmtId="38" fontId="6" fillId="0" borderId="5" xfId="1" applyFont="1" applyBorder="1" applyAlignment="1">
      <alignment horizontal="center" vertical="center" shrinkToFit="1"/>
    </xf>
    <xf numFmtId="49" fontId="6" fillId="3" borderId="10" xfId="1" applyNumberFormat="1" applyFont="1" applyFill="1" applyBorder="1" applyAlignment="1" applyProtection="1">
      <alignment horizontal="left" vertical="center" wrapText="1"/>
      <protection locked="0"/>
    </xf>
    <xf numFmtId="49" fontId="6" fillId="0" borderId="14" xfId="1" applyNumberFormat="1" applyFont="1" applyBorder="1" applyAlignment="1">
      <alignment horizontal="left" vertical="center" shrinkToFit="1"/>
    </xf>
    <xf numFmtId="49" fontId="6" fillId="3" borderId="10" xfId="1" applyNumberFormat="1" applyFont="1" applyFill="1" applyBorder="1" applyAlignment="1" applyProtection="1">
      <alignment horizontal="left" vertical="center" shrinkToFit="1"/>
      <protection locked="0"/>
    </xf>
    <xf numFmtId="49" fontId="6" fillId="3" borderId="11" xfId="1" applyNumberFormat="1" applyFont="1" applyFill="1" applyBorder="1" applyAlignment="1" applyProtection="1">
      <alignment horizontal="left" vertical="center" shrinkToFit="1"/>
      <protection locked="0"/>
    </xf>
    <xf numFmtId="38" fontId="6" fillId="4" borderId="1" xfId="1" applyFont="1" applyFill="1" applyBorder="1" applyAlignment="1">
      <alignment vertical="center" shrinkToFit="1"/>
    </xf>
    <xf numFmtId="38" fontId="6" fillId="0" borderId="1" xfId="1" applyFont="1" applyBorder="1">
      <alignment vertical="center"/>
    </xf>
    <xf numFmtId="38" fontId="6" fillId="0" borderId="2" xfId="1" applyFont="1" applyBorder="1" applyAlignment="1">
      <alignment horizontal="right" vertical="center" shrinkToFit="1"/>
    </xf>
    <xf numFmtId="38" fontId="19" fillId="6" borderId="1" xfId="1" applyFont="1" applyFill="1" applyBorder="1" applyAlignment="1">
      <alignment vertical="center" shrinkToFit="1"/>
    </xf>
    <xf numFmtId="0" fontId="6" fillId="0" borderId="1" xfId="2" applyFont="1" applyBorder="1" applyAlignment="1">
      <alignment vertical="center"/>
    </xf>
    <xf numFmtId="38" fontId="3" fillId="0" borderId="0" xfId="1" applyFont="1" applyAlignment="1">
      <alignment horizontal="center" vertical="center"/>
    </xf>
    <xf numFmtId="38" fontId="3" fillId="2" borderId="1" xfId="1" applyFont="1" applyFill="1" applyBorder="1" applyAlignment="1">
      <alignment horizontal="center" vertical="center" wrapText="1"/>
    </xf>
    <xf numFmtId="179" fontId="3" fillId="3" borderId="1" xfId="1" applyNumberFormat="1" applyFont="1" applyFill="1" applyBorder="1" applyAlignment="1" applyProtection="1">
      <alignment vertical="center" shrinkToFit="1"/>
      <protection locked="0"/>
    </xf>
    <xf numFmtId="49" fontId="3" fillId="3" borderId="1" xfId="1" applyNumberFormat="1" applyFont="1" applyFill="1" applyBorder="1" applyAlignment="1" applyProtection="1">
      <alignment horizontal="left" vertical="center" shrinkToFit="1"/>
      <protection locked="0"/>
    </xf>
    <xf numFmtId="38" fontId="3" fillId="3" borderId="1" xfId="1" applyFont="1" applyFill="1" applyBorder="1" applyAlignment="1">
      <alignment horizontal="center" vertical="center" shrinkToFit="1"/>
    </xf>
    <xf numFmtId="38" fontId="3" fillId="3" borderId="1" xfId="1" applyFont="1" applyFill="1" applyBorder="1" applyAlignment="1">
      <alignment vertical="center" shrinkToFit="1"/>
    </xf>
    <xf numFmtId="179" fontId="3" fillId="3" borderId="1" xfId="1" applyNumberFormat="1" applyFont="1" applyFill="1" applyBorder="1" applyAlignment="1">
      <alignment horizontal="center" vertical="center" shrinkToFit="1"/>
    </xf>
    <xf numFmtId="0" fontId="8" fillId="0" borderId="11" xfId="2" applyFont="1" applyBorder="1" applyAlignment="1">
      <alignment horizontal="left" vertical="center"/>
    </xf>
    <xf numFmtId="38" fontId="6" fillId="6" borderId="1" xfId="1" applyFont="1" applyFill="1" applyBorder="1" applyAlignment="1">
      <alignment vertical="center" shrinkToFit="1"/>
    </xf>
    <xf numFmtId="38" fontId="6" fillId="0" borderId="2" xfId="1" applyFont="1" applyFill="1" applyBorder="1" applyAlignment="1">
      <alignment horizontal="right" vertical="center" shrinkToFit="1"/>
    </xf>
    <xf numFmtId="38" fontId="6" fillId="0" borderId="10" xfId="1" applyFont="1" applyBorder="1">
      <alignment vertical="center"/>
    </xf>
    <xf numFmtId="38" fontId="6" fillId="3" borderId="15" xfId="1" applyFont="1" applyFill="1" applyBorder="1" applyAlignment="1">
      <alignment vertical="center" wrapText="1"/>
    </xf>
    <xf numFmtId="38" fontId="6" fillId="4" borderId="5" xfId="1" applyFont="1" applyFill="1" applyBorder="1" applyAlignment="1">
      <alignment vertical="center" shrinkToFit="1"/>
    </xf>
    <xf numFmtId="38" fontId="6" fillId="3" borderId="5" xfId="1" applyFont="1" applyFill="1" applyBorder="1" applyAlignment="1">
      <alignment horizontal="center" vertical="center" shrinkToFit="1"/>
    </xf>
    <xf numFmtId="0" fontId="6" fillId="3" borderId="5" xfId="1" applyNumberFormat="1" applyFont="1" applyFill="1" applyBorder="1" applyAlignment="1">
      <alignment vertical="center" shrinkToFit="1"/>
    </xf>
    <xf numFmtId="38" fontId="6" fillId="3" borderId="14" xfId="1" applyFont="1" applyFill="1" applyBorder="1" applyAlignment="1">
      <alignment vertical="center" shrinkToFit="1"/>
    </xf>
    <xf numFmtId="38" fontId="6" fillId="3" borderId="10" xfId="1" applyFont="1" applyFill="1" applyBorder="1" applyAlignment="1">
      <alignment vertical="center" shrinkToFit="1"/>
    </xf>
    <xf numFmtId="38" fontId="6" fillId="0" borderId="14" xfId="1" applyFont="1" applyBorder="1" applyAlignment="1">
      <alignment horizontal="justify" vertical="center" shrinkToFit="1"/>
    </xf>
    <xf numFmtId="38" fontId="6" fillId="3" borderId="17" xfId="1" applyFont="1" applyFill="1" applyBorder="1" applyAlignment="1">
      <alignment vertical="center" wrapText="1"/>
    </xf>
    <xf numFmtId="38" fontId="6" fillId="4" borderId="0" xfId="1" applyFont="1" applyFill="1" applyAlignment="1">
      <alignment vertical="center" shrinkToFit="1"/>
    </xf>
    <xf numFmtId="38" fontId="6" fillId="3" borderId="0" xfId="1" applyFont="1" applyFill="1" applyAlignment="1">
      <alignment horizontal="center" vertical="center" shrinkToFit="1"/>
    </xf>
    <xf numFmtId="0" fontId="6" fillId="3" borderId="0" xfId="1" applyNumberFormat="1" applyFont="1" applyFill="1" applyAlignment="1">
      <alignment vertical="center" shrinkToFit="1"/>
    </xf>
    <xf numFmtId="38" fontId="6" fillId="3" borderId="11" xfId="1" applyFont="1" applyFill="1" applyBorder="1" applyAlignment="1">
      <alignment vertical="center" shrinkToFit="1"/>
    </xf>
    <xf numFmtId="38" fontId="6" fillId="3" borderId="16" xfId="1" applyFont="1" applyFill="1" applyBorder="1" applyAlignment="1">
      <alignment vertical="center" shrinkToFit="1"/>
    </xf>
    <xf numFmtId="38" fontId="6" fillId="0" borderId="11" xfId="1" applyFont="1" applyBorder="1" applyAlignment="1">
      <alignment horizontal="justify" vertical="center" shrinkToFit="1"/>
    </xf>
    <xf numFmtId="38" fontId="6" fillId="3" borderId="13" xfId="1" applyFont="1" applyFill="1" applyBorder="1" applyAlignment="1">
      <alignment vertical="center" wrapText="1"/>
    </xf>
    <xf numFmtId="38" fontId="6" fillId="4" borderId="12" xfId="1" applyFont="1" applyFill="1" applyBorder="1" applyAlignment="1">
      <alignment vertical="center" shrinkToFit="1"/>
    </xf>
    <xf numFmtId="38" fontId="6" fillId="3" borderId="12" xfId="1" applyFont="1" applyFill="1" applyBorder="1" applyAlignment="1">
      <alignment horizontal="center" vertical="center" shrinkToFit="1"/>
    </xf>
    <xf numFmtId="0" fontId="6" fillId="3" borderId="12" xfId="1" applyNumberFormat="1" applyFont="1" applyFill="1" applyBorder="1" applyAlignment="1">
      <alignment vertical="center" shrinkToFit="1"/>
    </xf>
    <xf numFmtId="38" fontId="6" fillId="3" borderId="7" xfId="1" applyFont="1" applyFill="1" applyBorder="1" applyAlignment="1">
      <alignment vertical="center" shrinkToFit="1"/>
    </xf>
    <xf numFmtId="38" fontId="6" fillId="3" borderId="6" xfId="1" applyFont="1" applyFill="1" applyBorder="1" applyAlignment="1">
      <alignment vertical="center" shrinkToFit="1"/>
    </xf>
    <xf numFmtId="49" fontId="6" fillId="3" borderId="6" xfId="1" applyNumberFormat="1" applyFont="1" applyFill="1" applyBorder="1" applyAlignment="1" applyProtection="1">
      <alignment horizontal="right" vertical="center" shrinkToFit="1"/>
      <protection locked="0"/>
    </xf>
    <xf numFmtId="38" fontId="6" fillId="3" borderId="7" xfId="1" applyFont="1" applyFill="1" applyBorder="1" applyAlignment="1">
      <alignment horizontal="justify" vertical="center" shrinkToFit="1"/>
    </xf>
    <xf numFmtId="38" fontId="6" fillId="3" borderId="11" xfId="1" applyFont="1" applyFill="1" applyBorder="1" applyAlignment="1">
      <alignment horizontal="justify" vertical="center" shrinkToFit="1"/>
    </xf>
    <xf numFmtId="38" fontId="6" fillId="3" borderId="17" xfId="1" applyFont="1" applyFill="1" applyBorder="1" applyAlignment="1">
      <alignment vertical="center" shrinkToFit="1"/>
    </xf>
    <xf numFmtId="38" fontId="6" fillId="4" borderId="11" xfId="1" applyFont="1" applyFill="1" applyBorder="1" applyAlignment="1">
      <alignment vertical="center" shrinkToFit="1"/>
    </xf>
    <xf numFmtId="38" fontId="16" fillId="8" borderId="0" xfId="1" applyFont="1" applyFill="1">
      <alignment vertical="center"/>
    </xf>
    <xf numFmtId="38" fontId="20" fillId="8" borderId="0" xfId="1" applyFont="1" applyFill="1" applyAlignment="1">
      <alignment horizontal="left" vertical="center"/>
    </xf>
    <xf numFmtId="38" fontId="6" fillId="3" borderId="13" xfId="1" applyFont="1" applyFill="1" applyBorder="1" applyAlignment="1">
      <alignment vertical="center" shrinkToFit="1"/>
    </xf>
    <xf numFmtId="38" fontId="6" fillId="4" borderId="7" xfId="1" applyFont="1" applyFill="1" applyBorder="1" applyAlignment="1">
      <alignment vertical="center" shrinkToFit="1"/>
    </xf>
    <xf numFmtId="38" fontId="16" fillId="0" borderId="0" xfId="1" applyFont="1" applyAlignment="1">
      <alignment horizontal="center" vertical="center"/>
    </xf>
    <xf numFmtId="38" fontId="6" fillId="2" borderId="7" xfId="1" applyFont="1" applyFill="1" applyBorder="1" applyAlignment="1">
      <alignment horizontal="center" vertical="center" wrapText="1"/>
    </xf>
    <xf numFmtId="38" fontId="6" fillId="2" borderId="13" xfId="1" applyFont="1" applyFill="1" applyBorder="1" applyAlignment="1">
      <alignment horizontal="center" vertical="center"/>
    </xf>
    <xf numFmtId="38" fontId="16" fillId="0" borderId="0" xfId="1" applyFont="1">
      <alignment vertical="center"/>
    </xf>
    <xf numFmtId="38" fontId="10" fillId="3" borderId="1" xfId="1" applyFont="1" applyFill="1" applyBorder="1" applyAlignment="1">
      <alignment horizontal="right" vertical="center"/>
    </xf>
    <xf numFmtId="177" fontId="9" fillId="3" borderId="1" xfId="3" applyNumberFormat="1" applyFont="1" applyFill="1" applyBorder="1" applyAlignment="1">
      <alignment vertical="center" shrinkToFit="1"/>
    </xf>
    <xf numFmtId="38" fontId="3" fillId="3" borderId="1" xfId="1" applyFont="1" applyFill="1" applyBorder="1">
      <alignment vertical="center"/>
    </xf>
    <xf numFmtId="49" fontId="3" fillId="3" borderId="2" xfId="4" applyNumberFormat="1" applyFont="1" applyFill="1" applyBorder="1" applyAlignment="1" applyProtection="1">
      <alignment horizontal="left" vertical="center"/>
      <protection locked="0"/>
    </xf>
    <xf numFmtId="49" fontId="3" fillId="3" borderId="3" xfId="4" applyNumberFormat="1" applyFont="1" applyFill="1" applyBorder="1" applyAlignment="1" applyProtection="1">
      <alignment horizontal="left" vertical="center"/>
      <protection locked="0"/>
    </xf>
    <xf numFmtId="49" fontId="3" fillId="3" borderId="4" xfId="4" applyNumberFormat="1" applyFont="1" applyFill="1" applyBorder="1" applyAlignment="1" applyProtection="1">
      <alignment horizontal="left" vertical="center"/>
      <protection locked="0"/>
    </xf>
    <xf numFmtId="49" fontId="3" fillId="3" borderId="1" xfId="1" applyNumberFormat="1" applyFont="1" applyFill="1" applyBorder="1" applyAlignment="1" applyProtection="1">
      <alignment horizontal="left" vertical="center"/>
      <protection locked="0"/>
    </xf>
    <xf numFmtId="38" fontId="6" fillId="0" borderId="6" xfId="1" applyFont="1" applyBorder="1" applyAlignment="1">
      <alignment horizontal="right" vertical="center" shrinkToFit="1"/>
    </xf>
    <xf numFmtId="38" fontId="6" fillId="0" borderId="3" xfId="1" applyFont="1" applyFill="1" applyBorder="1" applyAlignment="1">
      <alignment horizontal="right" vertical="center" shrinkToFit="1"/>
    </xf>
    <xf numFmtId="38" fontId="6" fillId="0" borderId="4" xfId="1" applyFont="1" applyFill="1" applyBorder="1" applyAlignment="1">
      <alignment horizontal="right" vertical="center" shrinkToFit="1"/>
    </xf>
    <xf numFmtId="0" fontId="6" fillId="0" borderId="2" xfId="2" applyFont="1" applyFill="1" applyBorder="1" applyAlignment="1">
      <alignment horizontal="right" vertical="center" shrinkToFit="1"/>
    </xf>
    <xf numFmtId="0" fontId="6" fillId="0" borderId="3" xfId="2" applyFont="1" applyFill="1" applyBorder="1" applyAlignment="1">
      <alignment horizontal="right" vertical="center" shrinkToFit="1"/>
    </xf>
    <xf numFmtId="0" fontId="6" fillId="0" borderId="4" xfId="2" applyFont="1" applyFill="1" applyBorder="1" applyAlignment="1">
      <alignment horizontal="right" vertical="center" shrinkToFit="1"/>
    </xf>
    <xf numFmtId="38" fontId="3" fillId="2" borderId="1" xfId="1" applyFont="1" applyFill="1" applyBorder="1" applyAlignment="1">
      <alignment horizontal="center" vertical="center" shrinkToFit="1"/>
    </xf>
    <xf numFmtId="38" fontId="6" fillId="4" borderId="1" xfId="1" applyFont="1" applyFill="1" applyBorder="1" applyAlignment="1">
      <alignment horizontal="center" vertical="center"/>
    </xf>
    <xf numFmtId="49" fontId="10" fillId="0" borderId="1" xfId="1" applyNumberFormat="1" applyFont="1" applyBorder="1" applyAlignment="1">
      <alignment horizontal="right" vertical="center" wrapText="1"/>
    </xf>
    <xf numFmtId="38" fontId="19" fillId="6" borderId="1" xfId="1" applyFont="1" applyFill="1" applyBorder="1" applyAlignment="1">
      <alignment horizontal="center" vertical="center"/>
    </xf>
    <xf numFmtId="9" fontId="6" fillId="4" borderId="1" xfId="3" applyFont="1" applyFill="1" applyBorder="1" applyAlignment="1">
      <alignment horizontal="center" vertical="center"/>
    </xf>
    <xf numFmtId="38" fontId="6" fillId="2" borderId="6" xfId="1" applyFont="1" applyFill="1" applyBorder="1" applyAlignment="1">
      <alignment horizontal="center" vertical="center"/>
    </xf>
    <xf numFmtId="38" fontId="6" fillId="2" borderId="10" xfId="1" applyFont="1" applyFill="1" applyBorder="1" applyAlignment="1">
      <alignment horizontal="center" vertical="center"/>
    </xf>
    <xf numFmtId="38" fontId="6" fillId="2" borderId="6" xfId="1" applyFont="1" applyFill="1" applyBorder="1" applyAlignment="1">
      <alignment horizontal="center" vertical="center" wrapText="1"/>
    </xf>
    <xf numFmtId="38" fontId="6" fillId="2" borderId="10" xfId="1" applyFont="1" applyFill="1" applyBorder="1" applyAlignment="1">
      <alignment horizontal="center" vertical="center" wrapText="1"/>
    </xf>
    <xf numFmtId="38" fontId="6" fillId="2" borderId="2" xfId="1" applyFont="1" applyFill="1" applyBorder="1" applyAlignment="1">
      <alignment horizontal="center" vertical="center"/>
    </xf>
    <xf numFmtId="38" fontId="6" fillId="2" borderId="3" xfId="1" applyFont="1" applyFill="1" applyBorder="1" applyAlignment="1">
      <alignment horizontal="center" vertical="center"/>
    </xf>
    <xf numFmtId="38" fontId="6" fillId="2" borderId="4" xfId="1" applyFont="1" applyFill="1" applyBorder="1" applyAlignment="1">
      <alignment horizontal="center" vertical="center"/>
    </xf>
    <xf numFmtId="49" fontId="10" fillId="3" borderId="1" xfId="1" applyNumberFormat="1" applyFont="1" applyFill="1" applyBorder="1" applyAlignment="1" applyProtection="1">
      <alignment horizontal="left" vertical="center" wrapText="1"/>
      <protection locked="0"/>
    </xf>
    <xf numFmtId="38" fontId="16" fillId="7" borderId="1" xfId="1" applyFont="1" applyFill="1" applyBorder="1" applyAlignment="1">
      <alignment horizontal="left" vertical="center"/>
    </xf>
    <xf numFmtId="38" fontId="18" fillId="0" borderId="1" xfId="1" applyFont="1" applyBorder="1" applyAlignment="1">
      <alignment horizontal="left" vertical="center" wrapText="1"/>
    </xf>
    <xf numFmtId="178" fontId="10" fillId="0" borderId="1" xfId="1" applyNumberFormat="1" applyFont="1" applyBorder="1" applyAlignment="1">
      <alignment horizontal="right" vertical="center" wrapText="1"/>
    </xf>
    <xf numFmtId="38" fontId="10" fillId="2" borderId="1" xfId="1" applyFont="1" applyFill="1" applyBorder="1" applyAlignment="1">
      <alignment horizontal="center" vertical="center"/>
    </xf>
    <xf numFmtId="38" fontId="6" fillId="0" borderId="7" xfId="1" applyFont="1" applyBorder="1" applyAlignment="1">
      <alignment horizontal="center" vertical="center"/>
    </xf>
    <xf numFmtId="38" fontId="6" fillId="0" borderId="12" xfId="1" applyFont="1" applyBorder="1" applyAlignment="1">
      <alignment horizontal="center" vertical="center"/>
    </xf>
    <xf numFmtId="38" fontId="6" fillId="0" borderId="13" xfId="1" applyFont="1" applyBorder="1" applyAlignment="1">
      <alignment horizontal="center" vertical="center"/>
    </xf>
    <xf numFmtId="38" fontId="6" fillId="0" borderId="14" xfId="1" applyFont="1" applyBorder="1" applyAlignment="1">
      <alignment horizontal="center" vertical="center"/>
    </xf>
    <xf numFmtId="38" fontId="6" fillId="0" borderId="5" xfId="1" applyFont="1" applyBorder="1" applyAlignment="1">
      <alignment horizontal="center" vertical="center"/>
    </xf>
    <xf numFmtId="38" fontId="6" fillId="0" borderId="15" xfId="1" applyFont="1" applyBorder="1" applyAlignment="1">
      <alignment horizontal="center" vertical="center"/>
    </xf>
    <xf numFmtId="38" fontId="15" fillId="0" borderId="7" xfId="1" applyFont="1" applyBorder="1" applyAlignment="1">
      <alignment horizontal="center" vertical="center" wrapText="1"/>
    </xf>
    <xf numFmtId="38" fontId="15" fillId="0" borderId="12" xfId="1" applyFont="1" applyBorder="1" applyAlignment="1">
      <alignment horizontal="center" vertical="center" wrapText="1"/>
    </xf>
    <xf numFmtId="38" fontId="15" fillId="0" borderId="13" xfId="1" applyFont="1" applyBorder="1" applyAlignment="1">
      <alignment horizontal="center" vertical="center" wrapText="1"/>
    </xf>
    <xf numFmtId="38" fontId="15" fillId="0" borderId="14" xfId="1" applyFont="1" applyBorder="1" applyAlignment="1">
      <alignment horizontal="center" vertical="center" wrapText="1"/>
    </xf>
    <xf numFmtId="38" fontId="15" fillId="0" borderId="5" xfId="1" applyFont="1" applyBorder="1" applyAlignment="1">
      <alignment horizontal="center" vertical="center" wrapText="1"/>
    </xf>
    <xf numFmtId="38" fontId="15" fillId="0" borderId="15" xfId="1" applyFont="1" applyBorder="1" applyAlignment="1">
      <alignment horizontal="center" vertical="center" wrapText="1"/>
    </xf>
    <xf numFmtId="38" fontId="10" fillId="2" borderId="1" xfId="1" applyFont="1" applyFill="1" applyBorder="1">
      <alignment vertical="center"/>
    </xf>
    <xf numFmtId="0" fontId="9" fillId="0" borderId="9" xfId="2" applyFont="1" applyBorder="1" applyAlignment="1">
      <alignment horizontal="center" vertical="center"/>
    </xf>
    <xf numFmtId="176" fontId="11" fillId="0" borderId="11" xfId="2" applyNumberFormat="1" applyFont="1" applyBorder="1" applyAlignment="1">
      <alignment vertical="center" shrinkToFit="1"/>
    </xf>
    <xf numFmtId="176" fontId="11" fillId="0" borderId="0" xfId="2" applyNumberFormat="1" applyFont="1" applyAlignment="1">
      <alignment vertical="center" shrinkToFit="1"/>
    </xf>
    <xf numFmtId="0" fontId="9" fillId="0" borderId="1" xfId="2" applyFont="1" applyBorder="1" applyAlignment="1">
      <alignment horizontal="center" vertical="center"/>
    </xf>
    <xf numFmtId="176" fontId="11" fillId="0" borderId="11" xfId="2" applyNumberFormat="1" applyFont="1" applyFill="1" applyBorder="1" applyAlignment="1">
      <alignment horizontal="left" vertical="center" shrinkToFit="1"/>
    </xf>
    <xf numFmtId="176" fontId="11" fillId="0" borderId="0" xfId="2" applyNumberFormat="1" applyFont="1" applyFill="1" applyBorder="1" applyAlignment="1">
      <alignment horizontal="left" vertical="center" shrinkToFit="1"/>
    </xf>
    <xf numFmtId="49" fontId="3" fillId="3" borderId="2" xfId="1" applyNumberFormat="1" applyFont="1" applyFill="1" applyBorder="1" applyAlignment="1" applyProtection="1">
      <alignment horizontal="left" vertical="center" wrapText="1"/>
      <protection locked="0"/>
    </xf>
    <xf numFmtId="49" fontId="3" fillId="3" borderId="4" xfId="1" applyNumberFormat="1" applyFont="1" applyFill="1" applyBorder="1" applyAlignment="1" applyProtection="1">
      <alignment horizontal="left" vertical="center" wrapText="1"/>
      <protection locked="0"/>
    </xf>
    <xf numFmtId="49" fontId="3" fillId="3" borderId="1" xfId="1" applyNumberFormat="1" applyFont="1" applyFill="1" applyBorder="1" applyAlignment="1" applyProtection="1">
      <alignment horizontal="left" vertical="center" wrapText="1"/>
      <protection locked="0"/>
    </xf>
    <xf numFmtId="0" fontId="10" fillId="2" borderId="1" xfId="2" applyFont="1" applyFill="1" applyBorder="1" applyAlignment="1">
      <alignment horizontal="center" vertical="center"/>
    </xf>
    <xf numFmtId="0" fontId="9" fillId="0" borderId="6" xfId="2" applyFont="1" applyBorder="1" applyAlignment="1">
      <alignment horizontal="center" vertical="center"/>
    </xf>
    <xf numFmtId="0" fontId="9" fillId="0" borderId="7" xfId="2" applyFont="1" applyBorder="1" applyAlignment="1">
      <alignment horizontal="center" vertical="center"/>
    </xf>
    <xf numFmtId="176" fontId="9" fillId="0" borderId="0" xfId="2" applyNumberFormat="1" applyFont="1" applyFill="1" applyAlignment="1">
      <alignment horizontal="left" vertical="center" shrinkToFit="1"/>
    </xf>
    <xf numFmtId="38" fontId="3" fillId="3" borderId="1" xfId="1" applyFont="1" applyFill="1" applyBorder="1" applyAlignment="1" applyProtection="1">
      <alignment vertical="center" shrinkToFit="1"/>
      <protection locked="0"/>
    </xf>
    <xf numFmtId="38" fontId="3" fillId="2" borderId="2" xfId="1" applyFont="1" applyFill="1" applyBorder="1" applyAlignment="1">
      <alignment vertical="center" wrapText="1"/>
    </xf>
    <xf numFmtId="38" fontId="3" fillId="2" borderId="3" xfId="1" applyFont="1" applyFill="1" applyBorder="1" applyAlignment="1">
      <alignment vertical="center" wrapText="1"/>
    </xf>
    <xf numFmtId="38" fontId="3" fillId="2" borderId="4" xfId="1" applyFont="1" applyFill="1" applyBorder="1" applyAlignment="1">
      <alignment vertical="center" wrapText="1"/>
    </xf>
    <xf numFmtId="0" fontId="7" fillId="2" borderId="1" xfId="2" applyFont="1" applyFill="1" applyBorder="1" applyAlignment="1" applyProtection="1">
      <alignment vertical="center" shrinkToFit="1"/>
      <protection locked="0"/>
    </xf>
    <xf numFmtId="38" fontId="3" fillId="2" borderId="2" xfId="1" applyFont="1" applyFill="1" applyBorder="1" applyAlignment="1">
      <alignment horizontal="center" vertical="center"/>
    </xf>
    <xf numFmtId="38" fontId="3" fillId="2" borderId="4" xfId="1" applyFont="1" applyFill="1" applyBorder="1" applyAlignment="1">
      <alignment horizontal="center" vertical="center"/>
    </xf>
    <xf numFmtId="38" fontId="3" fillId="2" borderId="1" xfId="1" applyFont="1" applyFill="1" applyBorder="1" applyAlignment="1">
      <alignment horizontal="center" vertical="center"/>
    </xf>
    <xf numFmtId="0" fontId="3" fillId="3" borderId="1" xfId="4" applyFont="1" applyFill="1" applyBorder="1" applyAlignment="1">
      <alignment vertical="center" shrinkToFit="1"/>
    </xf>
    <xf numFmtId="38" fontId="3" fillId="3" borderId="1" xfId="1" applyFont="1" applyFill="1" applyBorder="1" applyAlignment="1">
      <alignment vertical="center" shrinkToFit="1"/>
    </xf>
    <xf numFmtId="49" fontId="3" fillId="3" borderId="1" xfId="4" applyNumberFormat="1" applyFont="1" applyFill="1" applyBorder="1" applyAlignment="1" applyProtection="1">
      <alignment vertical="center" shrinkToFit="1"/>
      <protection locked="0"/>
    </xf>
    <xf numFmtId="9" fontId="10" fillId="4" borderId="1" xfId="3" applyFont="1" applyFill="1" applyBorder="1" applyAlignment="1">
      <alignment horizontal="center" vertical="center"/>
    </xf>
    <xf numFmtId="38" fontId="10" fillId="0" borderId="2" xfId="1" applyFont="1" applyBorder="1" applyAlignment="1">
      <alignment horizontal="right" vertical="center"/>
    </xf>
    <xf numFmtId="38" fontId="10" fillId="0" borderId="3" xfId="1" applyFont="1" applyBorder="1" applyAlignment="1">
      <alignment horizontal="right" vertical="center"/>
    </xf>
    <xf numFmtId="38" fontId="10" fillId="0" borderId="4" xfId="1" applyFont="1" applyBorder="1" applyAlignment="1">
      <alignment horizontal="right" vertical="center"/>
    </xf>
    <xf numFmtId="38" fontId="24" fillId="6" borderId="2" xfId="1" applyFont="1" applyFill="1" applyBorder="1" applyAlignment="1">
      <alignment horizontal="center" vertical="center"/>
    </xf>
    <xf numFmtId="38" fontId="24" fillId="6" borderId="3" xfId="1" applyFont="1" applyFill="1" applyBorder="1" applyAlignment="1">
      <alignment horizontal="center" vertical="center"/>
    </xf>
    <xf numFmtId="38" fontId="24" fillId="6" borderId="4" xfId="1" applyFont="1" applyFill="1" applyBorder="1" applyAlignment="1">
      <alignment horizontal="center" vertical="center"/>
    </xf>
    <xf numFmtId="38" fontId="6" fillId="0" borderId="16" xfId="1" applyFont="1" applyBorder="1" applyAlignment="1">
      <alignment horizontal="right" vertical="center" shrinkToFit="1"/>
    </xf>
    <xf numFmtId="49" fontId="3" fillId="3" borderId="2" xfId="4" applyNumberFormat="1" applyFont="1" applyFill="1" applyBorder="1" applyAlignment="1" applyProtection="1">
      <alignment vertical="center" shrinkToFit="1"/>
      <protection locked="0"/>
    </xf>
    <xf numFmtId="49" fontId="3" fillId="3" borderId="3" xfId="4" applyNumberFormat="1" applyFont="1" applyFill="1" applyBorder="1" applyAlignment="1" applyProtection="1">
      <alignment vertical="center" shrinkToFit="1"/>
      <protection locked="0"/>
    </xf>
    <xf numFmtId="49" fontId="3" fillId="3" borderId="4" xfId="4" applyNumberFormat="1" applyFont="1" applyFill="1" applyBorder="1" applyAlignment="1" applyProtection="1">
      <alignment vertical="center" shrinkToFit="1"/>
      <protection locked="0"/>
    </xf>
    <xf numFmtId="38" fontId="10" fillId="3" borderId="1" xfId="1" applyFont="1" applyFill="1" applyBorder="1">
      <alignment vertical="center"/>
    </xf>
    <xf numFmtId="38" fontId="10" fillId="4" borderId="1" xfId="1" applyFont="1" applyFill="1" applyBorder="1" applyAlignment="1">
      <alignment horizontal="center" vertical="center"/>
    </xf>
    <xf numFmtId="38" fontId="23" fillId="0" borderId="1" xfId="1" applyFont="1" applyBorder="1" applyAlignment="1">
      <alignment horizontal="left" vertical="center" wrapText="1"/>
    </xf>
    <xf numFmtId="38" fontId="24" fillId="4" borderId="2" xfId="1" applyFont="1" applyFill="1" applyBorder="1" applyAlignment="1">
      <alignment horizontal="center" vertical="center"/>
    </xf>
    <xf numFmtId="38" fontId="24" fillId="4" borderId="3" xfId="1" applyFont="1" applyFill="1" applyBorder="1" applyAlignment="1">
      <alignment horizontal="center" vertical="center"/>
    </xf>
    <xf numFmtId="38" fontId="24" fillId="4" borderId="4" xfId="1" applyFont="1" applyFill="1" applyBorder="1" applyAlignment="1">
      <alignment horizontal="center" vertical="center"/>
    </xf>
    <xf numFmtId="176" fontId="11" fillId="0" borderId="0" xfId="2" applyNumberFormat="1" applyFont="1" applyAlignment="1">
      <alignment horizontal="left" vertical="center" shrinkToFit="1"/>
    </xf>
    <xf numFmtId="38" fontId="10" fillId="2" borderId="7" xfId="1" applyFont="1" applyFill="1" applyBorder="1" applyAlignment="1">
      <alignment horizontal="center" vertical="center"/>
    </xf>
    <xf numFmtId="38" fontId="10" fillId="2" borderId="12" xfId="1" applyFont="1" applyFill="1" applyBorder="1" applyAlignment="1">
      <alignment horizontal="center" vertical="center"/>
    </xf>
    <xf numFmtId="38" fontId="10" fillId="2" borderId="13" xfId="1" applyFont="1" applyFill="1" applyBorder="1" applyAlignment="1">
      <alignment horizontal="center" vertical="center"/>
    </xf>
    <xf numFmtId="38" fontId="10" fillId="2" borderId="14" xfId="1" applyFont="1" applyFill="1" applyBorder="1" applyAlignment="1">
      <alignment horizontal="center" vertical="center"/>
    </xf>
    <xf numFmtId="38" fontId="10" fillId="2" borderId="5" xfId="1" applyFont="1" applyFill="1" applyBorder="1" applyAlignment="1">
      <alignment horizontal="center" vertical="center"/>
    </xf>
    <xf numFmtId="38" fontId="10" fillId="2" borderId="15" xfId="1" applyFont="1" applyFill="1" applyBorder="1" applyAlignment="1">
      <alignment horizontal="center" vertical="center"/>
    </xf>
    <xf numFmtId="38" fontId="15" fillId="2" borderId="1" xfId="1" applyFont="1" applyFill="1" applyBorder="1" applyAlignment="1">
      <alignment horizontal="center" vertical="center" wrapText="1" shrinkToFit="1"/>
    </xf>
    <xf numFmtId="38" fontId="3" fillId="3" borderId="1" xfId="1" applyFont="1" applyFill="1" applyBorder="1">
      <alignment vertical="center"/>
    </xf>
    <xf numFmtId="176" fontId="11" fillId="0" borderId="0" xfId="2" applyNumberFormat="1" applyFont="1" applyFill="1" applyAlignment="1">
      <alignment horizontal="left" vertical="center" shrinkToFit="1"/>
    </xf>
    <xf numFmtId="0" fontId="7" fillId="3" borderId="1" xfId="2" applyFont="1" applyFill="1" applyBorder="1" applyAlignment="1">
      <alignment vertical="center"/>
    </xf>
  </cellXfs>
  <cellStyles count="5">
    <cellStyle name="パーセント 2" xfId="3" xr:uid="{00000000-0005-0000-0000-000000000000}"/>
    <cellStyle name="桁区切り 2" xfId="1" xr:uid="{00000000-0005-0000-0000-000001000000}"/>
    <cellStyle name="標準" xfId="0" builtinId="0"/>
    <cellStyle name="標準 2" xfId="4" xr:uid="{00000000-0005-0000-0000-000003000000}"/>
    <cellStyle name="標準 3"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hyperlink" Target="https://www.nippon-foundation.or.jp/app/uploads/2021/09/gra_gui_03.pdf" TargetMode="External"/><Relationship Id="rId1" Type="http://schemas.openxmlformats.org/officeDocument/2006/relationships/hyperlink" Target="https://www.nippon-foundation.or.jp/grant_application/guidebooks" TargetMode="External"/></Relationships>
</file>

<file path=xl/drawings/_rels/drawing2.xml.rels><?xml version="1.0" encoding="UTF-8" standalone="yes"?>
<Relationships xmlns="http://schemas.openxmlformats.org/package/2006/relationships"><Relationship Id="rId2" Type="http://schemas.openxmlformats.org/officeDocument/2006/relationships/hyperlink" Target="https://www.nippon-foundation.or.jp/app/uploads/2021/09/gra_gui_03.pdf" TargetMode="External"/><Relationship Id="rId1" Type="http://schemas.openxmlformats.org/officeDocument/2006/relationships/hyperlink" Target="https://www.nippon-foundation.or.jp/grant_application/guidebooks" TargetMode="External"/></Relationships>
</file>

<file path=xl/drawings/drawing1.xml><?xml version="1.0" encoding="utf-8"?>
<xdr:wsDr xmlns:xdr="http://schemas.openxmlformats.org/drawingml/2006/spreadsheetDrawing" xmlns:a="http://schemas.openxmlformats.org/drawingml/2006/main">
  <xdr:twoCellAnchor>
    <xdr:from>
      <xdr:col>27</xdr:col>
      <xdr:colOff>96759</xdr:colOff>
      <xdr:row>43</xdr:row>
      <xdr:rowOff>43512</xdr:rowOff>
    </xdr:from>
    <xdr:to>
      <xdr:col>30</xdr:col>
      <xdr:colOff>444497</xdr:colOff>
      <xdr:row>46</xdr:row>
      <xdr:rowOff>72571</xdr:rowOff>
    </xdr:to>
    <xdr:sp macro="" textlink="">
      <xdr:nvSpPr>
        <xdr:cNvPr id="2" name="角丸四角形吹き出し 3">
          <a:extLst>
            <a:ext uri="{FF2B5EF4-FFF2-40B4-BE49-F238E27FC236}">
              <a16:creationId xmlns:a16="http://schemas.microsoft.com/office/drawing/2014/main" id="{00000000-0008-0000-0000-000002000000}"/>
            </a:ext>
          </a:extLst>
        </xdr:cNvPr>
        <xdr:cNvSpPr/>
      </xdr:nvSpPr>
      <xdr:spPr bwMode="auto">
        <a:xfrm>
          <a:off x="7998699" y="9553272"/>
          <a:ext cx="2534678" cy="486259"/>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ja-JP" altLang="en-US" sz="1100">
              <a:solidFill>
                <a:sysClr val="windowText" lastClr="000000"/>
              </a:solidFill>
            </a:rPr>
            <a:t>事業番号はプルダウンから</a:t>
          </a:r>
          <a:endParaRPr kumimoji="1" lang="en-US" altLang="ja-JP" sz="1100">
            <a:solidFill>
              <a:sysClr val="windowText" lastClr="000000"/>
            </a:solidFill>
          </a:endParaRPr>
        </a:p>
        <a:p>
          <a:pPr algn="l">
            <a:lnSpc>
              <a:spcPts val="1000"/>
            </a:lnSpc>
          </a:pPr>
          <a:r>
            <a:rPr kumimoji="1" lang="ja-JP" altLang="en-US" sz="1100">
              <a:solidFill>
                <a:sysClr val="windowText" lastClr="000000"/>
              </a:solidFill>
            </a:rPr>
            <a:t>選択してください。</a:t>
          </a:r>
        </a:p>
      </xdr:txBody>
    </xdr:sp>
    <xdr:clientData fPrintsWithSheet="0"/>
  </xdr:twoCellAnchor>
  <xdr:twoCellAnchor>
    <xdr:from>
      <xdr:col>2</xdr:col>
      <xdr:colOff>290285</xdr:colOff>
      <xdr:row>40</xdr:row>
      <xdr:rowOff>0</xdr:rowOff>
    </xdr:from>
    <xdr:to>
      <xdr:col>27</xdr:col>
      <xdr:colOff>87686</xdr:colOff>
      <xdr:row>44</xdr:row>
      <xdr:rowOff>48965</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bwMode="auto">
        <a:xfrm flipH="1" flipV="1">
          <a:off x="1943825" y="9022080"/>
          <a:ext cx="6045801" cy="689045"/>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27</xdr:col>
      <xdr:colOff>98390</xdr:colOff>
      <xdr:row>0</xdr:row>
      <xdr:rowOff>27213</xdr:rowOff>
    </xdr:from>
    <xdr:to>
      <xdr:col>37</xdr:col>
      <xdr:colOff>304800</xdr:colOff>
      <xdr:row>3</xdr:row>
      <xdr:rowOff>290285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8000330" y="27213"/>
          <a:ext cx="6713890" cy="1329872"/>
        </a:xfrm>
        <a:prstGeom prst="rect">
          <a:avLst/>
        </a:prstGeom>
        <a:solidFill>
          <a:srgbClr val="FFFF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100" b="1">
              <a:solidFill>
                <a:srgbClr val="FF0000"/>
              </a:solidFill>
            </a:rPr>
            <a:t>※</a:t>
          </a:r>
          <a:r>
            <a:rPr kumimoji="1" lang="ja-JP" altLang="en-US" sz="1100" b="1">
              <a:solidFill>
                <a:srgbClr val="FF0000"/>
              </a:solidFill>
            </a:rPr>
            <a:t>このファイルを保存する際に、ファイル名を、団体名にしてください。　　　　　　　　　　　　　　　　　　　　　　　　（例）特定非営利活動法人　赤坂会</a:t>
          </a:r>
          <a:r>
            <a:rPr kumimoji="1" lang="en-US" altLang="ja-JP" sz="1100" b="1">
              <a:solidFill>
                <a:srgbClr val="FF0000"/>
              </a:solidFill>
            </a:rPr>
            <a:t>.xls</a:t>
          </a:r>
        </a:p>
        <a:p>
          <a:pPr algn="l"/>
          <a:r>
            <a:rPr kumimoji="1" lang="ja-JP" altLang="en-US" sz="1100" b="1">
              <a:solidFill>
                <a:srgbClr val="FF0000"/>
              </a:solidFill>
            </a:rPr>
            <a:t>　複数申請する場合は適宜通し番号をつけてください。</a:t>
          </a:r>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入力内容については、別シート「入力例」を参考にしてください。</a:t>
          </a:r>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青色のセルが記入エリアです。</a:t>
          </a:r>
          <a:endParaRPr kumimoji="1" lang="en-US" altLang="ja-JP" sz="1100" b="1">
            <a:solidFill>
              <a:srgbClr val="FF0000"/>
            </a:solidFill>
          </a:endParaRPr>
        </a:p>
      </xdr:txBody>
    </xdr:sp>
    <xdr:clientData fPrintsWithSheet="0"/>
  </xdr:twoCellAnchor>
  <xdr:twoCellAnchor>
    <xdr:from>
      <xdr:col>11</xdr:col>
      <xdr:colOff>27215</xdr:colOff>
      <xdr:row>31</xdr:row>
      <xdr:rowOff>81643</xdr:rowOff>
    </xdr:from>
    <xdr:to>
      <xdr:col>14</xdr:col>
      <xdr:colOff>152402</xdr:colOff>
      <xdr:row>38</xdr:row>
      <xdr:rowOff>18143</xdr:rowOff>
    </xdr:to>
    <xdr:sp macro="" textlink="">
      <xdr:nvSpPr>
        <xdr:cNvPr id="5" name="角丸四角形吹き出し 3">
          <a:hlinkClick xmlns:r="http://schemas.openxmlformats.org/officeDocument/2006/relationships" r:id="rId1"/>
          <a:extLst>
            <a:ext uri="{FF2B5EF4-FFF2-40B4-BE49-F238E27FC236}">
              <a16:creationId xmlns:a16="http://schemas.microsoft.com/office/drawing/2014/main" id="{00000000-0008-0000-0000-000005000000}"/>
            </a:ext>
          </a:extLst>
        </xdr:cNvPr>
        <xdr:cNvSpPr/>
      </xdr:nvSpPr>
      <xdr:spPr bwMode="auto">
        <a:xfrm>
          <a:off x="6100355" y="7366363"/>
          <a:ext cx="1771107" cy="1201420"/>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必ず各団体様が通常使用する会計科目を使用してください。</a:t>
          </a:r>
          <a:endParaRPr kumimoji="1" lang="en-US" altLang="ja-JP" sz="1050">
            <a:solidFill>
              <a:sysClr val="windowText" lastClr="000000"/>
            </a:solidFill>
            <a:latin typeface="+mn-ea"/>
            <a:ea typeface="+mn-ea"/>
          </a:endParaRPr>
        </a:p>
        <a:p>
          <a:pPr algn="l">
            <a:lnSpc>
              <a:spcPts val="1000"/>
            </a:lnSpc>
          </a:pPr>
          <a:r>
            <a:rPr kumimoji="1" lang="ja-JP" altLang="en-US" sz="1050" u="none">
              <a:solidFill>
                <a:sysClr val="windowText" lastClr="000000"/>
              </a:solidFill>
              <a:latin typeface="+mn-ea"/>
              <a:ea typeface="+mn-ea"/>
            </a:rPr>
            <a:t>対象外経費については、</a:t>
          </a:r>
          <a:r>
            <a:rPr kumimoji="1" lang="en-US" altLang="ja-JP" sz="1050" u="sng">
              <a:solidFill>
                <a:sysClr val="windowText" lastClr="000000"/>
              </a:solidFill>
              <a:latin typeface="+mn-ea"/>
              <a:ea typeface="+mn-ea"/>
            </a:rPr>
            <a:t>2021</a:t>
          </a:r>
          <a:r>
            <a:rPr kumimoji="1" lang="ja-JP" altLang="en-US" sz="1050" u="sng">
              <a:solidFill>
                <a:sysClr val="windowText" lastClr="000000"/>
              </a:solidFill>
              <a:latin typeface="+mn-ea"/>
              <a:ea typeface="+mn-ea"/>
            </a:rPr>
            <a:t>年度助成事業実施ガイドブック（</a:t>
          </a:r>
          <a:r>
            <a:rPr kumimoji="1" lang="en-US" altLang="ja-JP" sz="1050" u="sng">
              <a:solidFill>
                <a:sysClr val="windowText" lastClr="000000"/>
              </a:solidFill>
              <a:latin typeface="+mn-ea"/>
              <a:ea typeface="+mn-ea"/>
            </a:rPr>
            <a:t>p8</a:t>
          </a:r>
          <a:r>
            <a:rPr kumimoji="1" lang="ja-JP" altLang="en-US" sz="1050" u="sng">
              <a:solidFill>
                <a:sysClr val="windowText" lastClr="000000"/>
              </a:solidFill>
              <a:latin typeface="+mn-ea"/>
              <a:ea typeface="+mn-ea"/>
            </a:rPr>
            <a:t>～</a:t>
          </a:r>
          <a:r>
            <a:rPr kumimoji="1" lang="en-US" altLang="ja-JP" sz="1050" u="sng">
              <a:solidFill>
                <a:sysClr val="windowText" lastClr="000000"/>
              </a:solidFill>
              <a:latin typeface="+mn-ea"/>
              <a:ea typeface="+mn-ea"/>
            </a:rPr>
            <a:t>9</a:t>
          </a:r>
          <a:r>
            <a:rPr kumimoji="1" lang="ja-JP" altLang="en-US" sz="1050" u="sng">
              <a:solidFill>
                <a:sysClr val="windowText" lastClr="000000"/>
              </a:solidFill>
              <a:latin typeface="+mn-ea"/>
              <a:ea typeface="+mn-ea"/>
            </a:rPr>
            <a:t>）</a:t>
          </a:r>
          <a:r>
            <a:rPr kumimoji="1" lang="ja-JP" altLang="en-US" sz="1050" u="none">
              <a:solidFill>
                <a:sysClr val="windowText" lastClr="000000"/>
              </a:solidFill>
              <a:latin typeface="+mn-ea"/>
              <a:ea typeface="+mn-ea"/>
            </a:rPr>
            <a:t>をご確認下さい。</a:t>
          </a:r>
          <a:endParaRPr kumimoji="1" lang="ja-JP" altLang="en-US" sz="1050" u="none">
            <a:solidFill>
              <a:srgbClr val="FF0000"/>
            </a:solidFill>
            <a:latin typeface="+mn-ea"/>
            <a:ea typeface="+mn-ea"/>
          </a:endParaRPr>
        </a:p>
      </xdr:txBody>
    </xdr:sp>
    <xdr:clientData fPrintsWithSheet="0"/>
  </xdr:twoCellAnchor>
  <xdr:twoCellAnchor>
    <xdr:from>
      <xdr:col>0</xdr:col>
      <xdr:colOff>790576</xdr:colOff>
      <xdr:row>34</xdr:row>
      <xdr:rowOff>131536</xdr:rowOff>
    </xdr:from>
    <xdr:to>
      <xdr:col>11</xdr:col>
      <xdr:colOff>27215</xdr:colOff>
      <xdr:row>39</xdr:row>
      <xdr:rowOff>2802</xdr:rowOff>
    </xdr:to>
    <xdr:cxnSp macro="">
      <xdr:nvCxnSpPr>
        <xdr:cNvPr id="6" name="直線コネクタ 5">
          <a:extLst>
            <a:ext uri="{FF2B5EF4-FFF2-40B4-BE49-F238E27FC236}">
              <a16:creationId xmlns:a16="http://schemas.microsoft.com/office/drawing/2014/main" id="{00000000-0008-0000-0000-000006000000}"/>
            </a:ext>
          </a:extLst>
        </xdr:cNvPr>
        <xdr:cNvCxnSpPr>
          <a:stCxn id="5" idx="1"/>
        </xdr:cNvCxnSpPr>
      </xdr:nvCxnSpPr>
      <xdr:spPr bwMode="auto">
        <a:xfrm flipH="1">
          <a:off x="790576" y="7964896"/>
          <a:ext cx="5309779" cy="755186"/>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1</xdr:col>
      <xdr:colOff>152402</xdr:colOff>
      <xdr:row>27</xdr:row>
      <xdr:rowOff>54435</xdr:rowOff>
    </xdr:from>
    <xdr:to>
      <xdr:col>14</xdr:col>
      <xdr:colOff>152401</xdr:colOff>
      <xdr:row>31</xdr:row>
      <xdr:rowOff>143118</xdr:rowOff>
    </xdr:to>
    <xdr:grpSp>
      <xdr:nvGrpSpPr>
        <xdr:cNvPr id="7" name="グループ化 6">
          <a:extLst>
            <a:ext uri="{FF2B5EF4-FFF2-40B4-BE49-F238E27FC236}">
              <a16:creationId xmlns:a16="http://schemas.microsoft.com/office/drawing/2014/main" id="{00000000-0008-0000-0000-000007000000}"/>
            </a:ext>
          </a:extLst>
        </xdr:cNvPr>
        <xdr:cNvGrpSpPr>
          <a:grpSpLocks/>
        </xdr:cNvGrpSpPr>
      </xdr:nvGrpSpPr>
      <xdr:grpSpPr bwMode="auto">
        <a:xfrm>
          <a:off x="1222831" y="6622149"/>
          <a:ext cx="7583713" cy="886969"/>
          <a:chOff x="1199298" y="6589762"/>
          <a:chExt cx="10153342" cy="510642"/>
        </a:xfrm>
      </xdr:grpSpPr>
      <xdr:sp macro="" textlink="">
        <xdr:nvSpPr>
          <xdr:cNvPr id="8" name="角丸四角形吹き出し 3">
            <a:extLst>
              <a:ext uri="{FF2B5EF4-FFF2-40B4-BE49-F238E27FC236}">
                <a16:creationId xmlns:a16="http://schemas.microsoft.com/office/drawing/2014/main" id="{00000000-0008-0000-0000-000008000000}"/>
              </a:ext>
            </a:extLst>
          </xdr:cNvPr>
          <xdr:cNvSpPr/>
        </xdr:nvSpPr>
        <xdr:spPr>
          <a:xfrm>
            <a:off x="8710902" y="6589762"/>
            <a:ext cx="2641738" cy="437972"/>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複数の事業に共通する支出の書き方等は記入例を参照してください。</a:t>
            </a:r>
            <a:endParaRPr kumimoji="1" lang="en-US" altLang="ja-JP" sz="1050">
              <a:solidFill>
                <a:sysClr val="windowText" lastClr="000000"/>
              </a:solidFill>
              <a:latin typeface="+mn-ea"/>
              <a:ea typeface="+mn-ea"/>
            </a:endParaRPr>
          </a:p>
        </xdr:txBody>
      </xdr:sp>
      <xdr:cxnSp macro="">
        <xdr:nvCxnSpPr>
          <xdr:cNvPr id="9" name="直線コネクタ 8">
            <a:extLst>
              <a:ext uri="{FF2B5EF4-FFF2-40B4-BE49-F238E27FC236}">
                <a16:creationId xmlns:a16="http://schemas.microsoft.com/office/drawing/2014/main" id="{00000000-0008-0000-0000-000009000000}"/>
              </a:ext>
            </a:extLst>
          </xdr:cNvPr>
          <xdr:cNvCxnSpPr>
            <a:stCxn id="8" idx="1"/>
          </xdr:cNvCxnSpPr>
        </xdr:nvCxnSpPr>
        <xdr:spPr>
          <a:xfrm flipH="1">
            <a:off x="1199298" y="6808744"/>
            <a:ext cx="7511604" cy="291660"/>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grpSp>
    <xdr:clientData fPrintsWithSheet="0"/>
  </xdr:twoCellAnchor>
  <xdr:twoCellAnchor>
    <xdr:from>
      <xdr:col>31</xdr:col>
      <xdr:colOff>103539</xdr:colOff>
      <xdr:row>25</xdr:row>
      <xdr:rowOff>119062</xdr:rowOff>
    </xdr:from>
    <xdr:to>
      <xdr:col>34</xdr:col>
      <xdr:colOff>219448</xdr:colOff>
      <xdr:row>29</xdr:row>
      <xdr:rowOff>21104</xdr:rowOff>
    </xdr:to>
    <xdr:sp macro="" textlink="">
      <xdr:nvSpPr>
        <xdr:cNvPr id="10" name="角丸四角形吹き出し 3">
          <a:extLst>
            <a:ext uri="{FF2B5EF4-FFF2-40B4-BE49-F238E27FC236}">
              <a16:creationId xmlns:a16="http://schemas.microsoft.com/office/drawing/2014/main" id="{00000000-0008-0000-0000-00000A000000}"/>
            </a:ext>
          </a:extLst>
        </xdr:cNvPr>
        <xdr:cNvSpPr/>
      </xdr:nvSpPr>
      <xdr:spPr bwMode="auto">
        <a:xfrm>
          <a:off x="10809639" y="6336982"/>
          <a:ext cx="1967569" cy="603082"/>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en-US" altLang="ja-JP" sz="1100">
              <a:solidFill>
                <a:sysClr val="windowText" lastClr="000000"/>
              </a:solidFill>
            </a:rPr>
            <a:t>OK</a:t>
          </a:r>
          <a:r>
            <a:rPr kumimoji="1" lang="ja-JP" altLang="en-US" sz="1100">
              <a:solidFill>
                <a:sysClr val="windowText" lastClr="000000"/>
              </a:solidFill>
            </a:rPr>
            <a:t>となっていることをご確認ください。</a:t>
          </a:r>
        </a:p>
      </xdr:txBody>
    </xdr:sp>
    <xdr:clientData fPrintsWithSheet="0"/>
  </xdr:twoCellAnchor>
  <xdr:twoCellAnchor>
    <xdr:from>
      <xdr:col>30</xdr:col>
      <xdr:colOff>47625</xdr:colOff>
      <xdr:row>27</xdr:row>
      <xdr:rowOff>59858</xdr:rowOff>
    </xdr:from>
    <xdr:to>
      <xdr:col>31</xdr:col>
      <xdr:colOff>96281</xdr:colOff>
      <xdr:row>33</xdr:row>
      <xdr:rowOff>1026</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bwMode="auto">
        <a:xfrm flipH="1">
          <a:off x="10136505" y="6613058"/>
          <a:ext cx="665876" cy="1038448"/>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34020</xdr:colOff>
      <xdr:row>32</xdr:row>
      <xdr:rowOff>170676</xdr:rowOff>
    </xdr:from>
    <xdr:to>
      <xdr:col>42</xdr:col>
      <xdr:colOff>326572</xdr:colOff>
      <xdr:row>61</xdr:row>
      <xdr:rowOff>114530</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12008306" y="7736247"/>
          <a:ext cx="7876266" cy="5441140"/>
          <a:chOff x="12519706" y="1202273"/>
          <a:chExt cx="6034420" cy="4643438"/>
        </a:xfrm>
      </xdr:grpSpPr>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2519706" y="1202273"/>
            <a:ext cx="6034420" cy="4643438"/>
          </a:xfrm>
          <a:prstGeom prst="rect">
            <a:avLst/>
          </a:prstGeom>
          <a:solidFill>
            <a:schemeClr val="accent6">
              <a:lumMod val="40000"/>
              <a:lumOff val="6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［セルフチェック項目］</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全ての入力が終わりましたら、下記のチェック項目を確認してください。</a:t>
            </a:r>
            <a:endParaRPr kumimoji="1" lang="en-US" altLang="ja-JP" sz="1100" b="1">
              <a:solidFill>
                <a:sysClr val="windowText" lastClr="000000"/>
              </a:solidFill>
            </a:endParaRPr>
          </a:p>
          <a:p>
            <a:pPr algn="l"/>
            <a:r>
              <a:rPr kumimoji="1" lang="ja-JP" altLang="en-US" sz="1100" b="1">
                <a:solidFill>
                  <a:sysClr val="windowText" lastClr="000000"/>
                </a:solidFill>
              </a:rPr>
              <a:t>確認したら□にチェック（レ）を入れてください。</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①団体名・事業名・支援の柱は、全て入力されていますか  </a:t>
            </a:r>
            <a:endParaRPr kumimoji="1" lang="en-US" altLang="ja-JP" sz="14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②「</a:t>
            </a:r>
            <a:r>
              <a:rPr kumimoji="1" lang="en-US" altLang="ja-JP" sz="1100" b="1">
                <a:solidFill>
                  <a:sysClr val="windowText" lastClr="000000"/>
                </a:solidFill>
              </a:rPr>
              <a:t>1.</a:t>
            </a:r>
            <a:r>
              <a:rPr kumimoji="1" lang="ja-JP" altLang="en-US" sz="1100" b="1">
                <a:solidFill>
                  <a:sysClr val="windowText" lastClr="000000"/>
                </a:solidFill>
              </a:rPr>
              <a:t>役員名簿」は入力されていますか　</a:t>
            </a:r>
            <a:endParaRPr kumimoji="1" lang="en-US" altLang="ja-JP" sz="14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③「</a:t>
            </a:r>
            <a:r>
              <a:rPr kumimoji="1" lang="en-US" altLang="ja-JP" sz="1100" b="1">
                <a:solidFill>
                  <a:sysClr val="windowText" lastClr="000000"/>
                </a:solidFill>
              </a:rPr>
              <a:t>2.</a:t>
            </a:r>
            <a:r>
              <a:rPr kumimoji="1" lang="ja-JP" altLang="en-US" sz="1100" b="1">
                <a:solidFill>
                  <a:sysClr val="windowText" lastClr="000000"/>
                </a:solidFill>
              </a:rPr>
              <a:t>収支予算」の助成金申請額・申請事業費総額は、</a:t>
            </a:r>
            <a:endParaRPr kumimoji="1" lang="en-US" altLang="ja-JP" sz="1100" b="1">
              <a:solidFill>
                <a:sysClr val="windowText" lastClr="000000"/>
              </a:solidFill>
            </a:endParaRPr>
          </a:p>
          <a:p>
            <a:pPr algn="l"/>
            <a:r>
              <a:rPr kumimoji="1" lang="ja-JP" altLang="en-US" sz="1100" b="1">
                <a:solidFill>
                  <a:sysClr val="windowText" lastClr="000000"/>
                </a:solidFill>
              </a:rPr>
              <a:t>　　インターネット申請画面に入力した金額と一致していますか</a:t>
            </a:r>
            <a:r>
              <a:rPr kumimoji="1" lang="ja-JP" altLang="en-US" sz="1400" b="1">
                <a:solidFill>
                  <a:sysClr val="windowText" lastClr="000000"/>
                </a:solidFill>
              </a:rPr>
              <a:t>　</a:t>
            </a:r>
            <a:endParaRPr kumimoji="1" lang="en-US" altLang="ja-JP" sz="1400" b="1">
              <a:solidFill>
                <a:sysClr val="windowText" lastClr="000000"/>
              </a:solidFill>
            </a:endParaRPr>
          </a:p>
          <a:p>
            <a:endParaRPr lang="ja-JP" altLang="ja-JP">
              <a:solidFill>
                <a:sysClr val="windowText" lastClr="000000"/>
              </a:solidFill>
              <a:effectLst/>
            </a:endParaRPr>
          </a:p>
          <a:p>
            <a:r>
              <a:rPr kumimoji="1" lang="ja-JP" altLang="en-US" sz="1100" b="1">
                <a:solidFill>
                  <a:sysClr val="windowText" lastClr="000000"/>
                </a:solidFill>
                <a:effectLst/>
                <a:latin typeface="+mn-lt"/>
                <a:ea typeface="+mn-ea"/>
                <a:cs typeface="+mn-cs"/>
              </a:rPr>
              <a:t>④「</a:t>
            </a:r>
            <a:r>
              <a:rPr kumimoji="1" lang="en-US" altLang="ja-JP" sz="1100" b="1">
                <a:solidFill>
                  <a:sysClr val="windowText" lastClr="000000"/>
                </a:solidFill>
                <a:effectLst/>
                <a:latin typeface="+mn-lt"/>
                <a:ea typeface="+mn-ea"/>
                <a:cs typeface="+mn-cs"/>
              </a:rPr>
              <a:t>2.</a:t>
            </a:r>
            <a:r>
              <a:rPr kumimoji="1" lang="ja-JP" altLang="ja-JP" sz="1100" b="1">
                <a:solidFill>
                  <a:sysClr val="windowText" lastClr="000000"/>
                </a:solidFill>
                <a:effectLst/>
                <a:latin typeface="+mn-lt"/>
                <a:ea typeface="+mn-ea"/>
                <a:cs typeface="+mn-cs"/>
              </a:rPr>
              <a:t>収支予算</a:t>
            </a:r>
            <a:r>
              <a:rPr kumimoji="1" lang="ja-JP" altLang="en-US"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に表示されている</a:t>
            </a:r>
            <a:r>
              <a:rPr kumimoji="1" lang="ja-JP" altLang="en-US" sz="1100" b="1">
                <a:solidFill>
                  <a:sysClr val="windowText" lastClr="000000"/>
                </a:solidFill>
                <a:effectLst/>
                <a:latin typeface="+mn-lt"/>
                <a:ea typeface="+mn-ea"/>
                <a:cs typeface="+mn-cs"/>
              </a:rPr>
              <a:t>黄色のセルの</a:t>
            </a:r>
            <a:r>
              <a:rPr kumimoji="1" lang="en-US" altLang="ja-JP" sz="1100" b="1">
                <a:solidFill>
                  <a:sysClr val="windowText" lastClr="000000"/>
                </a:solidFill>
                <a:effectLst/>
                <a:latin typeface="+mn-lt"/>
                <a:ea typeface="+mn-ea"/>
                <a:cs typeface="+mn-cs"/>
              </a:rPr>
              <a:t>3</a:t>
            </a:r>
            <a:r>
              <a:rPr kumimoji="1" lang="ja-JP" altLang="ja-JP" sz="1100" b="1">
                <a:solidFill>
                  <a:sysClr val="windowText" lastClr="000000"/>
                </a:solidFill>
                <a:effectLst/>
                <a:latin typeface="+mn-lt"/>
                <a:ea typeface="+mn-ea"/>
                <a:cs typeface="+mn-cs"/>
              </a:rPr>
              <a:t>ヵ所の申請事業費総額は全て一致していますか</a:t>
            </a:r>
            <a:r>
              <a:rPr kumimoji="1" lang="ja-JP" altLang="en-US" sz="1100" b="1">
                <a:solidFill>
                  <a:sysClr val="windowText" lastClr="000000"/>
                </a:solidFill>
                <a:effectLst/>
                <a:latin typeface="+mn-lt"/>
                <a:ea typeface="+mn-ea"/>
                <a:cs typeface="+mn-cs"/>
              </a:rPr>
              <a:t>　</a:t>
            </a:r>
            <a:endParaRPr lang="ja-JP" altLang="ja-JP" sz="1400">
              <a:solidFill>
                <a:sysClr val="windowText" lastClr="000000"/>
              </a:solidFill>
              <a:effectLst/>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⑤「</a:t>
            </a:r>
            <a:r>
              <a:rPr kumimoji="1" lang="en-US" altLang="ja-JP" sz="1100" b="1">
                <a:solidFill>
                  <a:sysClr val="windowText" lastClr="000000"/>
                </a:solidFill>
              </a:rPr>
              <a:t>2.</a:t>
            </a:r>
            <a:r>
              <a:rPr kumimoji="1" lang="ja-JP" altLang="en-US" sz="1100" b="1">
                <a:solidFill>
                  <a:sysClr val="windowText" lastClr="000000"/>
                </a:solidFill>
              </a:rPr>
              <a:t>収支予算」の金額セルフチェック欄は「</a:t>
            </a:r>
            <a:r>
              <a:rPr kumimoji="1" lang="en-US" altLang="ja-JP" sz="1100" b="1">
                <a:solidFill>
                  <a:sysClr val="windowText" lastClr="000000"/>
                </a:solidFill>
              </a:rPr>
              <a:t>OK</a:t>
            </a:r>
            <a:r>
              <a:rPr kumimoji="1" lang="ja-JP" altLang="en-US" sz="1100" b="1">
                <a:solidFill>
                  <a:sysClr val="windowText" lastClr="000000"/>
                </a:solidFill>
              </a:rPr>
              <a:t>」と表示されていますか　</a:t>
            </a:r>
            <a:endParaRPr kumimoji="1" lang="en-US" altLang="ja-JP" sz="14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⑥「</a:t>
            </a:r>
            <a:r>
              <a:rPr kumimoji="1" lang="en-US" altLang="ja-JP" sz="1100" b="1">
                <a:solidFill>
                  <a:sysClr val="windowText" lastClr="000000"/>
                </a:solidFill>
              </a:rPr>
              <a:t>3.</a:t>
            </a:r>
            <a:r>
              <a:rPr kumimoji="1" lang="ja-JP" altLang="en-US" sz="1100" b="1">
                <a:solidFill>
                  <a:sysClr val="windowText" lastClr="000000"/>
                </a:solidFill>
              </a:rPr>
              <a:t>事業スケジュール」は入力されていますか（西暦に間違いはありませんか）</a:t>
            </a:r>
            <a:r>
              <a:rPr kumimoji="1" lang="ja-JP" altLang="en-US" sz="1400" b="1">
                <a:solidFill>
                  <a:sysClr val="windowText" lastClr="000000"/>
                </a:solidFill>
              </a:rPr>
              <a:t>　</a:t>
            </a:r>
            <a:endParaRPr kumimoji="1" lang="en-US" altLang="ja-JP" sz="14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⑦「</a:t>
            </a:r>
            <a:r>
              <a:rPr kumimoji="1" lang="en-US" altLang="ja-JP" sz="1100" b="1">
                <a:solidFill>
                  <a:sysClr val="windowText" lastClr="000000"/>
                </a:solidFill>
              </a:rPr>
              <a:t>3.</a:t>
            </a:r>
            <a:r>
              <a:rPr kumimoji="1" lang="ja-JP" altLang="en-US" sz="1100" b="1">
                <a:solidFill>
                  <a:sysClr val="windowText" lastClr="000000"/>
                </a:solidFill>
              </a:rPr>
              <a:t>事業スケジュール」の事業番号は入力されていますか</a:t>
            </a:r>
            <a:r>
              <a:rPr kumimoji="1" lang="ja-JP" altLang="en-US" sz="1400" b="1">
                <a:solidFill>
                  <a:sysClr val="windowText" lastClr="000000"/>
                </a:solidFill>
              </a:rPr>
              <a:t>　</a:t>
            </a:r>
            <a:endParaRPr kumimoji="1" lang="en-US" altLang="ja-JP" sz="1400" b="1">
              <a:solidFill>
                <a:sysClr val="windowText" lastClr="000000"/>
              </a:solidFill>
            </a:endParaRPr>
          </a:p>
        </xdr:txBody>
      </xdr:sp>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16030274" y="3265620"/>
            <a:ext cx="357189" cy="287215"/>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15671122" y="2217414"/>
            <a:ext cx="357189" cy="287215"/>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4685964" y="2626864"/>
            <a:ext cx="357189" cy="287215"/>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7753724" y="3710480"/>
            <a:ext cx="357189" cy="287215"/>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16501926" y="4086140"/>
            <a:ext cx="357189" cy="287215"/>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16912588" y="4522401"/>
            <a:ext cx="357189" cy="287215"/>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15821073" y="5021778"/>
            <a:ext cx="357189" cy="287215"/>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grpSp>
    <xdr:clientData fPrintsWithSheet="0"/>
  </xdr:twoCellAnchor>
  <mc:AlternateContent xmlns:mc="http://schemas.openxmlformats.org/markup-compatibility/2006">
    <mc:Choice xmlns:a14="http://schemas.microsoft.com/office/drawing/2010/main" Requires="a14">
      <xdr:twoCellAnchor editAs="oneCell">
        <xdr:from>
          <xdr:col>37</xdr:col>
          <xdr:colOff>25400</xdr:colOff>
          <xdr:row>38</xdr:row>
          <xdr:rowOff>101600</xdr:rowOff>
        </xdr:from>
        <xdr:to>
          <xdr:col>37</xdr:col>
          <xdr:colOff>444500</xdr:colOff>
          <xdr:row>39</xdr:row>
          <xdr:rowOff>279400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482600</xdr:colOff>
          <xdr:row>44</xdr:row>
          <xdr:rowOff>63500</xdr:rowOff>
        </xdr:from>
        <xdr:to>
          <xdr:col>38</xdr:col>
          <xdr:colOff>330200</xdr:colOff>
          <xdr:row>46</xdr:row>
          <xdr:rowOff>88900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457200</xdr:colOff>
          <xdr:row>49</xdr:row>
          <xdr:rowOff>114300</xdr:rowOff>
        </xdr:from>
        <xdr:to>
          <xdr:col>39</xdr:col>
          <xdr:colOff>317500</xdr:colOff>
          <xdr:row>52</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330200</xdr:colOff>
          <xdr:row>52</xdr:row>
          <xdr:rowOff>101600</xdr:rowOff>
        </xdr:from>
        <xdr:to>
          <xdr:col>40</xdr:col>
          <xdr:colOff>177800</xdr:colOff>
          <xdr:row>55</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40</xdr:row>
          <xdr:rowOff>76200</xdr:rowOff>
        </xdr:from>
        <xdr:to>
          <xdr:col>35</xdr:col>
          <xdr:colOff>533400</xdr:colOff>
          <xdr:row>42</xdr:row>
          <xdr:rowOff>63500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25400</xdr:colOff>
          <xdr:row>47</xdr:row>
          <xdr:rowOff>50800</xdr:rowOff>
        </xdr:from>
        <xdr:to>
          <xdr:col>41</xdr:col>
          <xdr:colOff>444500</xdr:colOff>
          <xdr:row>49</xdr:row>
          <xdr:rowOff>88900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228600</xdr:colOff>
          <xdr:row>55</xdr:row>
          <xdr:rowOff>139700</xdr:rowOff>
        </xdr:from>
        <xdr:to>
          <xdr:col>38</xdr:col>
          <xdr:colOff>101600</xdr:colOff>
          <xdr:row>58</xdr:row>
          <xdr:rowOff>25400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13</xdr:col>
      <xdr:colOff>664030</xdr:colOff>
      <xdr:row>3</xdr:row>
      <xdr:rowOff>391882</xdr:rowOff>
    </xdr:from>
    <xdr:to>
      <xdr:col>37</xdr:col>
      <xdr:colOff>351440</xdr:colOff>
      <xdr:row>10</xdr:row>
      <xdr:rowOff>228594</xdr:rowOff>
    </xdr:to>
    <xdr:grpSp>
      <xdr:nvGrpSpPr>
        <xdr:cNvPr id="28" name="グループ化 27">
          <a:extLst>
            <a:ext uri="{FF2B5EF4-FFF2-40B4-BE49-F238E27FC236}">
              <a16:creationId xmlns:a16="http://schemas.microsoft.com/office/drawing/2014/main" id="{00000000-0008-0000-0000-00001C000000}"/>
            </a:ext>
          </a:extLst>
        </xdr:cNvPr>
        <xdr:cNvGrpSpPr>
          <a:grpSpLocks/>
        </xdr:cNvGrpSpPr>
      </xdr:nvGrpSpPr>
      <xdr:grpSpPr bwMode="auto">
        <a:xfrm>
          <a:off x="8501744" y="1480453"/>
          <a:ext cx="7960553" cy="1723570"/>
          <a:chOff x="-4156322" y="6074469"/>
          <a:chExt cx="10657010" cy="960382"/>
        </a:xfrm>
      </xdr:grpSpPr>
      <xdr:sp macro="" textlink="">
        <xdr:nvSpPr>
          <xdr:cNvPr id="29" name="角丸四角形吹き出し 3">
            <a:extLst>
              <a:ext uri="{FF2B5EF4-FFF2-40B4-BE49-F238E27FC236}">
                <a16:creationId xmlns:a16="http://schemas.microsoft.com/office/drawing/2014/main" id="{00000000-0008-0000-0000-00001D000000}"/>
              </a:ext>
            </a:extLst>
          </xdr:cNvPr>
          <xdr:cNvSpPr/>
        </xdr:nvSpPr>
        <xdr:spPr>
          <a:xfrm>
            <a:off x="-3685462" y="6678281"/>
            <a:ext cx="10186150" cy="356570"/>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050">
                <a:solidFill>
                  <a:sysClr val="windowText" lastClr="000000"/>
                </a:solidFill>
                <a:latin typeface="+mn-ea"/>
                <a:ea typeface="+mn-ea"/>
              </a:rPr>
              <a:t>「あなたのまちづくり」をお選びください。</a:t>
            </a:r>
            <a:endParaRPr kumimoji="1" lang="en-US" altLang="ja-JP" sz="1050">
              <a:solidFill>
                <a:sysClr val="windowText" lastClr="000000"/>
              </a:solidFill>
              <a:latin typeface="+mn-ea"/>
              <a:ea typeface="+mn-ea"/>
            </a:endParaRPr>
          </a:p>
        </xdr:txBody>
      </xdr:sp>
      <xdr:cxnSp macro="">
        <xdr:nvCxnSpPr>
          <xdr:cNvPr id="30" name="直線コネクタ 29">
            <a:extLst>
              <a:ext uri="{FF2B5EF4-FFF2-40B4-BE49-F238E27FC236}">
                <a16:creationId xmlns:a16="http://schemas.microsoft.com/office/drawing/2014/main" id="{00000000-0008-0000-0000-00001E000000}"/>
              </a:ext>
            </a:extLst>
          </xdr:cNvPr>
          <xdr:cNvCxnSpPr>
            <a:stCxn id="29" idx="1"/>
          </xdr:cNvCxnSpPr>
        </xdr:nvCxnSpPr>
        <xdr:spPr>
          <a:xfrm flipH="1" flipV="1">
            <a:off x="-4156322" y="6074469"/>
            <a:ext cx="470860" cy="782100"/>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grpSp>
    <xdr:clientData fPrintsWithSheet="0"/>
  </xdr:twoCellAnchor>
  <xdr:twoCellAnchor>
    <xdr:from>
      <xdr:col>27</xdr:col>
      <xdr:colOff>76743</xdr:colOff>
      <xdr:row>3</xdr:row>
      <xdr:rowOff>317500</xdr:rowOff>
    </xdr:from>
    <xdr:to>
      <xdr:col>37</xdr:col>
      <xdr:colOff>337931</xdr:colOff>
      <xdr:row>8</xdr:row>
      <xdr:rowOff>32656</xdr:rowOff>
    </xdr:to>
    <xdr:sp macro="" textlink="">
      <xdr:nvSpPr>
        <xdr:cNvPr id="31" name="角丸四角形吹き出し 3">
          <a:extLst>
            <a:ext uri="{FF2B5EF4-FFF2-40B4-BE49-F238E27FC236}">
              <a16:creationId xmlns:a16="http://schemas.microsoft.com/office/drawing/2014/main" id="{00000000-0008-0000-0000-00001F000000}"/>
            </a:ext>
          </a:extLst>
        </xdr:cNvPr>
        <xdr:cNvSpPr/>
      </xdr:nvSpPr>
      <xdr:spPr bwMode="auto">
        <a:xfrm>
          <a:off x="7978683" y="1384300"/>
          <a:ext cx="6768668" cy="1124856"/>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050">
              <a:solidFill>
                <a:sysClr val="windowText" lastClr="000000"/>
              </a:solidFill>
              <a:latin typeface="+mn-ea"/>
              <a:ea typeface="+mn-ea"/>
            </a:rPr>
            <a:t>事業名：下記の形式にてご記入ください</a:t>
          </a:r>
        </a:p>
        <a:p>
          <a:pPr algn="l">
            <a:lnSpc>
              <a:spcPts val="1200"/>
            </a:lnSpc>
          </a:pPr>
          <a:r>
            <a:rPr kumimoji="1" lang="ja-JP" altLang="en-US" sz="1050">
              <a:solidFill>
                <a:sysClr val="windowText" lastClr="000000"/>
              </a:solidFill>
              <a:latin typeface="+mn-ea"/>
              <a:ea typeface="+mn-ea"/>
            </a:rPr>
            <a:t>福祉避難所の機器整備</a:t>
          </a: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簡易トイレ／発電機／</a:t>
          </a:r>
          <a:r>
            <a:rPr kumimoji="1" lang="en-US" altLang="ja-JP" sz="1050">
              <a:solidFill>
                <a:sysClr val="windowText" lastClr="000000"/>
              </a:solidFill>
              <a:latin typeface="+mn-ea"/>
              <a:ea typeface="+mn-ea"/>
            </a:rPr>
            <a:t>EV</a:t>
          </a:r>
          <a:r>
            <a:rPr kumimoji="1" lang="ja-JP" altLang="en-US" sz="1050">
              <a:solidFill>
                <a:sysClr val="windowText" lastClr="000000"/>
              </a:solidFill>
              <a:latin typeface="+mn-ea"/>
              <a:ea typeface="+mn-ea"/>
            </a:rPr>
            <a:t>車</a:t>
          </a:r>
          <a:r>
            <a:rPr kumimoji="1" lang="en-US" altLang="ja-JP" sz="1050">
              <a:solidFill>
                <a:sysClr val="windowText" lastClr="000000"/>
              </a:solidFill>
              <a:latin typeface="+mn-ea"/>
              <a:ea typeface="+mn-ea"/>
            </a:rPr>
            <a:t>】</a:t>
          </a:r>
        </a:p>
        <a:p>
          <a:pPr algn="l">
            <a:lnSpc>
              <a:spcPts val="1200"/>
            </a:lnSpc>
          </a:pPr>
          <a:r>
            <a:rPr kumimoji="1" lang="ja-JP" altLang="en-US" sz="1050">
              <a:solidFill>
                <a:sysClr val="windowText" lastClr="000000"/>
              </a:solidFill>
              <a:latin typeface="+mn-ea"/>
              <a:ea typeface="+mn-ea"/>
            </a:rPr>
            <a:t>例）簡易トイレを整備する場合：福祉避難所の機器整備</a:t>
          </a: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簡易トイレ</a:t>
          </a:r>
          <a:r>
            <a:rPr kumimoji="1" lang="en-US" altLang="ja-JP" sz="1050">
              <a:solidFill>
                <a:sysClr val="windowText" lastClr="000000"/>
              </a:solidFill>
              <a:latin typeface="+mn-ea"/>
              <a:ea typeface="+mn-ea"/>
            </a:rPr>
            <a:t>】</a:t>
          </a:r>
        </a:p>
        <a:p>
          <a:pPr algn="l">
            <a:lnSpc>
              <a:spcPts val="1200"/>
            </a:lnSpc>
          </a:pPr>
          <a:r>
            <a:rPr kumimoji="1" lang="ja-JP" altLang="en-US" sz="1050">
              <a:solidFill>
                <a:sysClr val="windowText" lastClr="000000"/>
              </a:solidFill>
              <a:latin typeface="+mn-ea"/>
              <a:ea typeface="+mn-ea"/>
            </a:rPr>
            <a:t>　　簡易トイレと</a:t>
          </a:r>
          <a:r>
            <a:rPr kumimoji="1" lang="en-US" altLang="ja-JP" sz="1050">
              <a:solidFill>
                <a:sysClr val="windowText" lastClr="000000"/>
              </a:solidFill>
              <a:latin typeface="+mn-ea"/>
              <a:ea typeface="+mn-ea"/>
            </a:rPr>
            <a:t>EV</a:t>
          </a:r>
          <a:r>
            <a:rPr kumimoji="1" lang="ja-JP" altLang="en-US" sz="1050">
              <a:solidFill>
                <a:sysClr val="windowText" lastClr="000000"/>
              </a:solidFill>
              <a:latin typeface="+mn-ea"/>
              <a:ea typeface="+mn-ea"/>
            </a:rPr>
            <a:t>車を整備する場合：福祉避難所の機器整備</a:t>
          </a: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簡易トイレ／</a:t>
          </a:r>
          <a:r>
            <a:rPr kumimoji="1" lang="en-US" altLang="ja-JP" sz="1050">
              <a:solidFill>
                <a:sysClr val="windowText" lastClr="000000"/>
              </a:solidFill>
              <a:latin typeface="+mn-ea"/>
              <a:ea typeface="+mn-ea"/>
            </a:rPr>
            <a:t>EV</a:t>
          </a:r>
          <a:r>
            <a:rPr kumimoji="1" lang="ja-JP" altLang="en-US" sz="1050">
              <a:solidFill>
                <a:sysClr val="windowText" lastClr="000000"/>
              </a:solidFill>
              <a:latin typeface="+mn-ea"/>
              <a:ea typeface="+mn-ea"/>
            </a:rPr>
            <a:t>車</a:t>
          </a:r>
          <a:r>
            <a:rPr kumimoji="1" lang="en-US" altLang="ja-JP" sz="1050">
              <a:solidFill>
                <a:sysClr val="windowText" lastClr="000000"/>
              </a:solidFill>
              <a:latin typeface="+mn-ea"/>
              <a:ea typeface="+mn-ea"/>
            </a:rPr>
            <a:t>】</a:t>
          </a:r>
        </a:p>
      </xdr:txBody>
    </xdr:sp>
    <xdr:clientData/>
  </xdr:twoCellAnchor>
  <xdr:twoCellAnchor>
    <xdr:from>
      <xdr:col>14</xdr:col>
      <xdr:colOff>0</xdr:colOff>
      <xdr:row>2</xdr:row>
      <xdr:rowOff>31913</xdr:rowOff>
    </xdr:from>
    <xdr:to>
      <xdr:col>27</xdr:col>
      <xdr:colOff>76743</xdr:colOff>
      <xdr:row>6</xdr:row>
      <xdr:rowOff>28121</xdr:rowOff>
    </xdr:to>
    <xdr:cxnSp macro="">
      <xdr:nvCxnSpPr>
        <xdr:cNvPr id="32" name="直線コネクタ 31">
          <a:extLst>
            <a:ext uri="{FF2B5EF4-FFF2-40B4-BE49-F238E27FC236}">
              <a16:creationId xmlns:a16="http://schemas.microsoft.com/office/drawing/2014/main" id="{00000000-0008-0000-0000-000020000000}"/>
            </a:ext>
          </a:extLst>
        </xdr:cNvPr>
        <xdr:cNvCxnSpPr>
          <a:stCxn id="31" idx="1"/>
        </xdr:cNvCxnSpPr>
      </xdr:nvCxnSpPr>
      <xdr:spPr bwMode="auto">
        <a:xfrm flipH="1" flipV="1">
          <a:off x="7719060" y="946313"/>
          <a:ext cx="259623" cy="1002048"/>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188258</xdr:colOff>
      <xdr:row>21</xdr:row>
      <xdr:rowOff>8959</xdr:rowOff>
    </xdr:from>
    <xdr:to>
      <xdr:col>14</xdr:col>
      <xdr:colOff>152398</xdr:colOff>
      <xdr:row>27</xdr:row>
      <xdr:rowOff>134468</xdr:rowOff>
    </xdr:to>
    <xdr:grpSp>
      <xdr:nvGrpSpPr>
        <xdr:cNvPr id="36" name="グループ化 35">
          <a:extLst>
            <a:ext uri="{FF2B5EF4-FFF2-40B4-BE49-F238E27FC236}">
              <a16:creationId xmlns:a16="http://schemas.microsoft.com/office/drawing/2014/main" id="{00000000-0008-0000-0000-000024000000}"/>
            </a:ext>
          </a:extLst>
        </xdr:cNvPr>
        <xdr:cNvGrpSpPr>
          <a:grpSpLocks/>
        </xdr:cNvGrpSpPr>
      </xdr:nvGrpSpPr>
      <xdr:grpSpPr bwMode="auto">
        <a:xfrm>
          <a:off x="2038829" y="5469959"/>
          <a:ext cx="6767712" cy="1232223"/>
          <a:chOff x="-602752" y="6760179"/>
          <a:chExt cx="9050595" cy="732799"/>
        </a:xfrm>
      </xdr:grpSpPr>
      <xdr:sp macro="" textlink="">
        <xdr:nvSpPr>
          <xdr:cNvPr id="37" name="角丸四角形吹き出し 3">
            <a:hlinkClick xmlns:r="http://schemas.openxmlformats.org/officeDocument/2006/relationships" r:id="rId2"/>
            <a:extLst>
              <a:ext uri="{FF2B5EF4-FFF2-40B4-BE49-F238E27FC236}">
                <a16:creationId xmlns:a16="http://schemas.microsoft.com/office/drawing/2014/main" id="{00000000-0008-0000-0000-000025000000}"/>
              </a:ext>
            </a:extLst>
          </xdr:cNvPr>
          <xdr:cNvSpPr/>
        </xdr:nvSpPr>
        <xdr:spPr>
          <a:xfrm>
            <a:off x="5806105" y="6760179"/>
            <a:ext cx="2641738" cy="630549"/>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en-US" altLang="ja-JP" sz="1050">
                <a:solidFill>
                  <a:sysClr val="windowText" lastClr="000000"/>
                </a:solidFill>
                <a:latin typeface="+mn-ea"/>
                <a:ea typeface="+mn-ea"/>
              </a:rPr>
              <a:t>※</a:t>
            </a:r>
            <a:r>
              <a:rPr kumimoji="1" lang="ja-JP" altLang="en-US" sz="1050" u="sng">
                <a:solidFill>
                  <a:sysClr val="windowText" lastClr="000000"/>
                </a:solidFill>
                <a:latin typeface="+mn-ea"/>
                <a:ea typeface="+mn-ea"/>
              </a:rPr>
              <a:t>事業目的、事業目標、事業内容の記入例</a:t>
            </a:r>
            <a:r>
              <a:rPr kumimoji="1" lang="en-US" altLang="ja-JP" sz="1050" u="sng">
                <a:solidFill>
                  <a:sysClr val="windowText" lastClr="000000"/>
                </a:solidFill>
                <a:latin typeface="+mn-ea"/>
                <a:ea typeface="+mn-ea"/>
              </a:rPr>
              <a:t>(PDF</a:t>
            </a:r>
            <a:r>
              <a:rPr kumimoji="1" lang="ja-JP" altLang="en-US" sz="1050" u="sng">
                <a:solidFill>
                  <a:sysClr val="windowText" lastClr="000000"/>
                </a:solidFill>
                <a:latin typeface="+mn-ea"/>
                <a:ea typeface="+mn-ea"/>
              </a:rPr>
              <a:t>リンク</a:t>
            </a:r>
            <a:r>
              <a:rPr kumimoji="1" lang="en-US" altLang="ja-JP" sz="1050" u="sng">
                <a:solidFill>
                  <a:sysClr val="windowText" lastClr="000000"/>
                </a:solidFill>
                <a:latin typeface="+mn-ea"/>
                <a:ea typeface="+mn-ea"/>
              </a:rPr>
              <a:t>)</a:t>
            </a:r>
            <a:r>
              <a:rPr kumimoji="1" lang="ja-JP" altLang="en-US" sz="1050">
                <a:solidFill>
                  <a:sysClr val="windowText" lastClr="000000"/>
                </a:solidFill>
                <a:latin typeface="+mn-ea"/>
                <a:ea typeface="+mn-ea"/>
              </a:rPr>
              <a:t>を参考に、事業内容を記載してください。</a:t>
            </a:r>
            <a:endParaRPr kumimoji="1" lang="en-US" altLang="ja-JP" sz="1050">
              <a:solidFill>
                <a:sysClr val="windowText" lastClr="000000"/>
              </a:solidFill>
              <a:latin typeface="+mn-ea"/>
              <a:ea typeface="+mn-ea"/>
            </a:endParaRPr>
          </a:p>
        </xdr:txBody>
      </xdr:sp>
      <xdr:cxnSp macro="">
        <xdr:nvCxnSpPr>
          <xdr:cNvPr id="38" name="直線コネクタ 37">
            <a:extLst>
              <a:ext uri="{FF2B5EF4-FFF2-40B4-BE49-F238E27FC236}">
                <a16:creationId xmlns:a16="http://schemas.microsoft.com/office/drawing/2014/main" id="{00000000-0008-0000-0000-000026000000}"/>
              </a:ext>
            </a:extLst>
          </xdr:cNvPr>
          <xdr:cNvCxnSpPr>
            <a:stCxn id="37" idx="1"/>
          </xdr:cNvCxnSpPr>
        </xdr:nvCxnSpPr>
        <xdr:spPr>
          <a:xfrm flipH="1">
            <a:off x="-602752" y="7075454"/>
            <a:ext cx="6408857" cy="417524"/>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grp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13</xdr:col>
      <xdr:colOff>33244</xdr:colOff>
      <xdr:row>81</xdr:row>
      <xdr:rowOff>126999</xdr:rowOff>
    </xdr:from>
    <xdr:to>
      <xdr:col>13</xdr:col>
      <xdr:colOff>1487990</xdr:colOff>
      <xdr:row>87</xdr:row>
      <xdr:rowOff>101257</xdr:rowOff>
    </xdr:to>
    <xdr:sp macro="" textlink="">
      <xdr:nvSpPr>
        <xdr:cNvPr id="2" name="角丸四角形吹き出し 2">
          <a:extLst>
            <a:ext uri="{FF2B5EF4-FFF2-40B4-BE49-F238E27FC236}">
              <a16:creationId xmlns:a16="http://schemas.microsoft.com/office/drawing/2014/main" id="{00000000-0008-0000-0100-000002000000}"/>
            </a:ext>
          </a:extLst>
        </xdr:cNvPr>
        <xdr:cNvSpPr/>
      </xdr:nvSpPr>
      <xdr:spPr>
        <a:xfrm>
          <a:off x="8057104" y="13705839"/>
          <a:ext cx="586066" cy="980098"/>
        </a:xfrm>
        <a:prstGeom prst="wedgeRoundRectCallout">
          <a:avLst>
            <a:gd name="adj1" fmla="val -27322"/>
            <a:gd name="adj2" fmla="val 94323"/>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en-US" altLang="ja-JP" sz="1100">
              <a:solidFill>
                <a:sysClr val="windowText" lastClr="000000"/>
              </a:solidFill>
            </a:rPr>
            <a:t>※</a:t>
          </a:r>
          <a:r>
            <a:rPr kumimoji="1" lang="ja-JP" altLang="en-US" sz="1100">
              <a:solidFill>
                <a:sysClr val="windowText" lastClr="000000"/>
              </a:solidFill>
            </a:rPr>
            <a:t>按分している場合は、按分比率の算出根拠等を必ず明記してください。</a:t>
          </a:r>
        </a:p>
      </xdr:txBody>
    </xdr:sp>
    <xdr:clientData fPrintsWithSheet="0"/>
  </xdr:twoCellAnchor>
  <xdr:twoCellAnchor>
    <xdr:from>
      <xdr:col>0</xdr:col>
      <xdr:colOff>617538</xdr:colOff>
      <xdr:row>36</xdr:row>
      <xdr:rowOff>8378</xdr:rowOff>
    </xdr:from>
    <xdr:to>
      <xdr:col>12</xdr:col>
      <xdr:colOff>173452</xdr:colOff>
      <xdr:row>39</xdr:row>
      <xdr:rowOff>71436</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bwMode="auto">
        <a:xfrm flipH="1">
          <a:off x="617538" y="6043418"/>
          <a:ext cx="6962554" cy="565978"/>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10</xdr:col>
      <xdr:colOff>206162</xdr:colOff>
      <xdr:row>0</xdr:row>
      <xdr:rowOff>210731</xdr:rowOff>
    </xdr:from>
    <xdr:to>
      <xdr:col>13</xdr:col>
      <xdr:colOff>1184552</xdr:colOff>
      <xdr:row>3</xdr:row>
      <xdr:rowOff>263913</xdr:rowOff>
    </xdr:to>
    <xdr:sp macro="" textlink="">
      <xdr:nvSpPr>
        <xdr:cNvPr id="4" name="角丸四角形吹き出し 7">
          <a:extLst>
            <a:ext uri="{FF2B5EF4-FFF2-40B4-BE49-F238E27FC236}">
              <a16:creationId xmlns:a16="http://schemas.microsoft.com/office/drawing/2014/main" id="{00000000-0008-0000-0100-000004000000}"/>
            </a:ext>
          </a:extLst>
        </xdr:cNvPr>
        <xdr:cNvSpPr/>
      </xdr:nvSpPr>
      <xdr:spPr bwMode="auto">
        <a:xfrm>
          <a:off x="6378362" y="165011"/>
          <a:ext cx="2266170" cy="502762"/>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100">
              <a:solidFill>
                <a:sysClr val="windowText" lastClr="000000"/>
              </a:solidFill>
            </a:rPr>
            <a:t>このシートは入力例です。</a:t>
          </a:r>
          <a:endParaRPr kumimoji="1" lang="en-US" altLang="ja-JP" sz="1100">
            <a:solidFill>
              <a:sysClr val="windowText" lastClr="000000"/>
            </a:solidFill>
          </a:endParaRPr>
        </a:p>
        <a:p>
          <a:pPr algn="l">
            <a:lnSpc>
              <a:spcPts val="1300"/>
            </a:lnSpc>
          </a:pPr>
          <a:r>
            <a:rPr kumimoji="1" lang="ja-JP" altLang="en-US" sz="1100">
              <a:solidFill>
                <a:sysClr val="windowText" lastClr="000000"/>
              </a:solidFill>
            </a:rPr>
            <a:t>入力フォームは隣のシートです。</a:t>
          </a:r>
        </a:p>
      </xdr:txBody>
    </xdr:sp>
    <xdr:clientData/>
  </xdr:twoCellAnchor>
  <xdr:twoCellAnchor>
    <xdr:from>
      <xdr:col>2</xdr:col>
      <xdr:colOff>121443</xdr:colOff>
      <xdr:row>26</xdr:row>
      <xdr:rowOff>17471</xdr:rowOff>
    </xdr:from>
    <xdr:to>
      <xdr:col>13</xdr:col>
      <xdr:colOff>1483360</xdr:colOff>
      <xdr:row>32</xdr:row>
      <xdr:rowOff>51518</xdr:rowOff>
    </xdr:to>
    <xdr:grpSp>
      <xdr:nvGrpSpPr>
        <xdr:cNvPr id="5" name="グループ化 8">
          <a:extLst>
            <a:ext uri="{FF2B5EF4-FFF2-40B4-BE49-F238E27FC236}">
              <a16:creationId xmlns:a16="http://schemas.microsoft.com/office/drawing/2014/main" id="{00000000-0008-0000-0100-000005000000}"/>
            </a:ext>
          </a:extLst>
        </xdr:cNvPr>
        <xdr:cNvGrpSpPr>
          <a:grpSpLocks/>
        </xdr:cNvGrpSpPr>
      </xdr:nvGrpSpPr>
      <xdr:grpSpPr bwMode="auto">
        <a:xfrm>
          <a:off x="1972014" y="6458185"/>
          <a:ext cx="7349060" cy="1195190"/>
          <a:chOff x="2015930" y="6116618"/>
          <a:chExt cx="9339069" cy="490622"/>
        </a:xfrm>
      </xdr:grpSpPr>
      <xdr:sp macro="" textlink="">
        <xdr:nvSpPr>
          <xdr:cNvPr id="6" name="角丸四角形吹き出し 3">
            <a:extLst>
              <a:ext uri="{FF2B5EF4-FFF2-40B4-BE49-F238E27FC236}">
                <a16:creationId xmlns:a16="http://schemas.microsoft.com/office/drawing/2014/main" id="{00000000-0008-0000-0100-000006000000}"/>
              </a:ext>
            </a:extLst>
          </xdr:cNvPr>
          <xdr:cNvSpPr/>
        </xdr:nvSpPr>
        <xdr:spPr>
          <a:xfrm>
            <a:off x="8488928" y="6116618"/>
            <a:ext cx="2866071" cy="433702"/>
          </a:xfrm>
          <a:prstGeom prst="wedgeRoundRectCallout">
            <a:avLst>
              <a:gd name="adj1" fmla="val -38828"/>
              <a:gd name="adj2" fmla="val -11797"/>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en-US" altLang="ja-JP" sz="1100">
                <a:solidFill>
                  <a:sysClr val="windowText" lastClr="000000"/>
                </a:solidFill>
              </a:rPr>
              <a:t>※</a:t>
            </a:r>
            <a:r>
              <a:rPr kumimoji="1" lang="ja-JP" altLang="en-US" sz="1100">
                <a:solidFill>
                  <a:sysClr val="windowText" lastClr="000000"/>
                </a:solidFill>
              </a:rPr>
              <a:t>複数の事業に共通する支出はこのように記載してください。明細の事業番号欄にも同じように記載してください。</a:t>
            </a:r>
            <a:endParaRPr kumimoji="1" lang="en-US" altLang="ja-JP" sz="1100">
              <a:solidFill>
                <a:sysClr val="windowText" lastClr="000000"/>
              </a:solidFill>
            </a:endParaRPr>
          </a:p>
        </xdr:txBody>
      </xdr:sp>
      <xdr:cxnSp macro="">
        <xdr:nvCxnSpPr>
          <xdr:cNvPr id="7" name="直線コネクタ 6">
            <a:extLst>
              <a:ext uri="{FF2B5EF4-FFF2-40B4-BE49-F238E27FC236}">
                <a16:creationId xmlns:a16="http://schemas.microsoft.com/office/drawing/2014/main" id="{00000000-0008-0000-0100-000007000000}"/>
              </a:ext>
            </a:extLst>
          </xdr:cNvPr>
          <xdr:cNvCxnSpPr>
            <a:stCxn id="6" idx="1"/>
          </xdr:cNvCxnSpPr>
        </xdr:nvCxnSpPr>
        <xdr:spPr>
          <a:xfrm flipH="1">
            <a:off x="2015930" y="6333469"/>
            <a:ext cx="6472998" cy="273771"/>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grpSp>
    <xdr:clientData fPrintsWithSheet="0"/>
  </xdr:twoCellAnchor>
  <xdr:twoCellAnchor>
    <xdr:from>
      <xdr:col>18</xdr:col>
      <xdr:colOff>561579</xdr:colOff>
      <xdr:row>29</xdr:row>
      <xdr:rowOff>103095</xdr:rowOff>
    </xdr:from>
    <xdr:to>
      <xdr:col>22</xdr:col>
      <xdr:colOff>48559</xdr:colOff>
      <xdr:row>33</xdr:row>
      <xdr:rowOff>141942</xdr:rowOff>
    </xdr:to>
    <xdr:sp macro="" textlink="">
      <xdr:nvSpPr>
        <xdr:cNvPr id="8" name="角丸四角形吹き出し 3">
          <a:extLst>
            <a:ext uri="{FF2B5EF4-FFF2-40B4-BE49-F238E27FC236}">
              <a16:creationId xmlns:a16="http://schemas.microsoft.com/office/drawing/2014/main" id="{00000000-0008-0000-0100-000008000000}"/>
            </a:ext>
          </a:extLst>
        </xdr:cNvPr>
        <xdr:cNvSpPr/>
      </xdr:nvSpPr>
      <xdr:spPr bwMode="auto">
        <a:xfrm>
          <a:off x="11671539" y="4964655"/>
          <a:ext cx="1955860" cy="709407"/>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en-US" altLang="ja-JP" sz="1100">
              <a:solidFill>
                <a:sysClr val="windowText" lastClr="000000"/>
              </a:solidFill>
            </a:rPr>
            <a:t>OK</a:t>
          </a:r>
          <a:r>
            <a:rPr kumimoji="1" lang="ja-JP" altLang="en-US" sz="1100">
              <a:solidFill>
                <a:sysClr val="windowText" lastClr="000000"/>
              </a:solidFill>
            </a:rPr>
            <a:t>となっていることをご確認ください。</a:t>
          </a:r>
        </a:p>
      </xdr:txBody>
    </xdr:sp>
    <xdr:clientData/>
  </xdr:twoCellAnchor>
  <xdr:twoCellAnchor>
    <xdr:from>
      <xdr:col>17</xdr:col>
      <xdr:colOff>537883</xdr:colOff>
      <xdr:row>30</xdr:row>
      <xdr:rowOff>134472</xdr:rowOff>
    </xdr:from>
    <xdr:to>
      <xdr:col>18</xdr:col>
      <xdr:colOff>586071</xdr:colOff>
      <xdr:row>36</xdr:row>
      <xdr:rowOff>0</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bwMode="auto">
        <a:xfrm flipH="1">
          <a:off x="11030623" y="5163672"/>
          <a:ext cx="665408" cy="871368"/>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31749</xdr:colOff>
      <xdr:row>41</xdr:row>
      <xdr:rowOff>20639</xdr:rowOff>
    </xdr:from>
    <xdr:to>
      <xdr:col>14</xdr:col>
      <xdr:colOff>1586</xdr:colOff>
      <xdr:row>44</xdr:row>
      <xdr:rowOff>95249</xdr:rowOff>
    </xdr:to>
    <xdr:grpSp>
      <xdr:nvGrpSpPr>
        <xdr:cNvPr id="10" name="グループ化 8">
          <a:extLst>
            <a:ext uri="{FF2B5EF4-FFF2-40B4-BE49-F238E27FC236}">
              <a16:creationId xmlns:a16="http://schemas.microsoft.com/office/drawing/2014/main" id="{00000000-0008-0000-0100-00000A000000}"/>
            </a:ext>
          </a:extLst>
        </xdr:cNvPr>
        <xdr:cNvGrpSpPr>
          <a:grpSpLocks/>
        </xdr:cNvGrpSpPr>
      </xdr:nvGrpSpPr>
      <xdr:grpSpPr bwMode="auto">
        <a:xfrm>
          <a:off x="2299606" y="9581925"/>
          <a:ext cx="7208837" cy="618895"/>
          <a:chOff x="2379649" y="6239725"/>
          <a:chExt cx="8853411" cy="447863"/>
        </a:xfrm>
      </xdr:grpSpPr>
      <xdr:sp macro="" textlink="">
        <xdr:nvSpPr>
          <xdr:cNvPr id="11" name="角丸四角形吹き出し 3">
            <a:extLst>
              <a:ext uri="{FF2B5EF4-FFF2-40B4-BE49-F238E27FC236}">
                <a16:creationId xmlns:a16="http://schemas.microsoft.com/office/drawing/2014/main" id="{00000000-0008-0000-0100-00000B000000}"/>
              </a:ext>
            </a:extLst>
          </xdr:cNvPr>
          <xdr:cNvSpPr/>
        </xdr:nvSpPr>
        <xdr:spPr>
          <a:xfrm>
            <a:off x="8410916" y="6239725"/>
            <a:ext cx="2822144" cy="447863"/>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ja-JP" altLang="en-US" sz="1100">
                <a:solidFill>
                  <a:sysClr val="windowText" lastClr="000000"/>
                </a:solidFill>
              </a:rPr>
              <a:t>事業番号はプルダウンから</a:t>
            </a:r>
            <a:endParaRPr kumimoji="1" lang="en-US" altLang="ja-JP" sz="1100">
              <a:solidFill>
                <a:sysClr val="windowText" lastClr="000000"/>
              </a:solidFill>
            </a:endParaRPr>
          </a:p>
          <a:p>
            <a:pPr algn="l">
              <a:lnSpc>
                <a:spcPts val="1000"/>
              </a:lnSpc>
            </a:pPr>
            <a:r>
              <a:rPr kumimoji="1" lang="ja-JP" altLang="en-US" sz="1100">
                <a:solidFill>
                  <a:sysClr val="windowText" lastClr="000000"/>
                </a:solidFill>
              </a:rPr>
              <a:t>選択してください。</a:t>
            </a:r>
          </a:p>
        </xdr:txBody>
      </xdr:sp>
      <xdr:cxnSp macro="">
        <xdr:nvCxnSpPr>
          <xdr:cNvPr id="12" name="直線コネクタ 11">
            <a:extLst>
              <a:ext uri="{FF2B5EF4-FFF2-40B4-BE49-F238E27FC236}">
                <a16:creationId xmlns:a16="http://schemas.microsoft.com/office/drawing/2014/main" id="{00000000-0008-0000-0100-00000C000000}"/>
              </a:ext>
            </a:extLst>
          </xdr:cNvPr>
          <xdr:cNvCxnSpPr/>
        </xdr:nvCxnSpPr>
        <xdr:spPr>
          <a:xfrm flipH="1" flipV="1">
            <a:off x="2379649" y="6269401"/>
            <a:ext cx="6009886" cy="194255"/>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grpSp>
    <xdr:clientData fPrintsWithSheet="0"/>
  </xdr:twoCellAnchor>
  <xdr:twoCellAnchor>
    <xdr:from>
      <xdr:col>12</xdr:col>
      <xdr:colOff>161925</xdr:colOff>
      <xdr:row>32</xdr:row>
      <xdr:rowOff>104775</xdr:rowOff>
    </xdr:from>
    <xdr:to>
      <xdr:col>13</xdr:col>
      <xdr:colOff>1466850</xdr:colOff>
      <xdr:row>37</xdr:row>
      <xdr:rowOff>114580</xdr:rowOff>
    </xdr:to>
    <xdr:sp macro="" textlink="">
      <xdr:nvSpPr>
        <xdr:cNvPr id="13" name="角丸四角形吹き出し 3">
          <a:hlinkClick xmlns:r="http://schemas.openxmlformats.org/officeDocument/2006/relationships" r:id="rId1"/>
          <a:extLst>
            <a:ext uri="{FF2B5EF4-FFF2-40B4-BE49-F238E27FC236}">
              <a16:creationId xmlns:a16="http://schemas.microsoft.com/office/drawing/2014/main" id="{00000000-0008-0000-0100-00000D000000}"/>
            </a:ext>
          </a:extLst>
        </xdr:cNvPr>
        <xdr:cNvSpPr/>
      </xdr:nvSpPr>
      <xdr:spPr bwMode="auto">
        <a:xfrm>
          <a:off x="7568565" y="5469255"/>
          <a:ext cx="1068705" cy="848005"/>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en-US" altLang="ja-JP" sz="1050" u="none">
              <a:solidFill>
                <a:sysClr val="windowText" lastClr="000000"/>
              </a:solidFill>
              <a:latin typeface="+mn-ea"/>
              <a:ea typeface="+mn-ea"/>
            </a:rPr>
            <a:t>※</a:t>
          </a:r>
          <a:r>
            <a:rPr kumimoji="1" lang="ja-JP" altLang="en-US" sz="1050" u="none">
              <a:solidFill>
                <a:sysClr val="windowText" lastClr="000000"/>
              </a:solidFill>
              <a:latin typeface="+mn-ea"/>
              <a:ea typeface="+mn-ea"/>
            </a:rPr>
            <a:t>必ず各団体様が通常使用する会計科目を使用してください。</a:t>
          </a:r>
          <a:endParaRPr kumimoji="1" lang="en-US" altLang="ja-JP" sz="1050" u="none">
            <a:solidFill>
              <a:sysClr val="windowText" lastClr="000000"/>
            </a:solidFill>
            <a:latin typeface="+mn-ea"/>
            <a:ea typeface="+mn-ea"/>
          </a:endParaRPr>
        </a:p>
        <a:p>
          <a:pPr algn="l">
            <a:lnSpc>
              <a:spcPts val="1000"/>
            </a:lnSpc>
          </a:pPr>
          <a:r>
            <a:rPr kumimoji="1" lang="ja-JP" altLang="en-US" sz="1050" u="none">
              <a:solidFill>
                <a:sysClr val="windowText" lastClr="000000"/>
              </a:solidFill>
              <a:latin typeface="+mn-ea"/>
              <a:ea typeface="+mn-ea"/>
            </a:rPr>
            <a:t>対象外経費については、</a:t>
          </a:r>
          <a:r>
            <a:rPr kumimoji="1" lang="en-US" altLang="ja-JP" sz="1050" u="sng">
              <a:solidFill>
                <a:sysClr val="windowText" lastClr="000000"/>
              </a:solidFill>
              <a:latin typeface="+mn-ea"/>
              <a:ea typeface="+mn-ea"/>
            </a:rPr>
            <a:t>2021</a:t>
          </a:r>
          <a:r>
            <a:rPr kumimoji="1" lang="ja-JP" altLang="en-US" sz="1050" u="sng">
              <a:solidFill>
                <a:sysClr val="windowText" lastClr="000000"/>
              </a:solidFill>
              <a:latin typeface="+mn-ea"/>
              <a:ea typeface="+mn-ea"/>
            </a:rPr>
            <a:t>年度助成事業実施ガイドブック（</a:t>
          </a:r>
          <a:r>
            <a:rPr kumimoji="1" lang="en-US" altLang="ja-JP" sz="1050" u="sng">
              <a:solidFill>
                <a:sysClr val="windowText" lastClr="000000"/>
              </a:solidFill>
              <a:latin typeface="+mn-ea"/>
              <a:ea typeface="+mn-ea"/>
            </a:rPr>
            <a:t>p8</a:t>
          </a:r>
          <a:r>
            <a:rPr kumimoji="1" lang="ja-JP" altLang="en-US" sz="1050" u="sng">
              <a:solidFill>
                <a:sysClr val="windowText" lastClr="000000"/>
              </a:solidFill>
              <a:latin typeface="+mn-ea"/>
              <a:ea typeface="+mn-ea"/>
            </a:rPr>
            <a:t>～</a:t>
          </a:r>
          <a:r>
            <a:rPr kumimoji="1" lang="en-US" altLang="ja-JP" sz="1050" u="sng">
              <a:solidFill>
                <a:sysClr val="windowText" lastClr="000000"/>
              </a:solidFill>
              <a:latin typeface="+mn-ea"/>
              <a:ea typeface="+mn-ea"/>
            </a:rPr>
            <a:t>9</a:t>
          </a:r>
          <a:r>
            <a:rPr kumimoji="1" lang="ja-JP" altLang="en-US" sz="1050" u="sng">
              <a:solidFill>
                <a:sysClr val="windowText" lastClr="000000"/>
              </a:solidFill>
              <a:latin typeface="+mn-ea"/>
              <a:ea typeface="+mn-ea"/>
            </a:rPr>
            <a:t>）</a:t>
          </a:r>
          <a:r>
            <a:rPr kumimoji="1" lang="ja-JP" altLang="en-US" sz="1050" u="none">
              <a:solidFill>
                <a:sysClr val="windowText" lastClr="000000"/>
              </a:solidFill>
              <a:latin typeface="+mn-ea"/>
              <a:ea typeface="+mn-ea"/>
            </a:rPr>
            <a:t>をご確認下さい。</a:t>
          </a:r>
        </a:p>
      </xdr:txBody>
    </xdr:sp>
    <xdr:clientData fPrintsWithSheet="0"/>
  </xdr:twoCellAnchor>
  <xdr:twoCellAnchor>
    <xdr:from>
      <xdr:col>13</xdr:col>
      <xdr:colOff>1419226</xdr:colOff>
      <xdr:row>1</xdr:row>
      <xdr:rowOff>123825</xdr:rowOff>
    </xdr:from>
    <xdr:to>
      <xdr:col>14</xdr:col>
      <xdr:colOff>261257</xdr:colOff>
      <xdr:row>3</xdr:row>
      <xdr:rowOff>304800</xdr:rowOff>
    </xdr:to>
    <xdr:cxnSp macro="">
      <xdr:nvCxnSpPr>
        <xdr:cNvPr id="18" name="直線コネクタ 17">
          <a:extLst>
            <a:ext uri="{FF2B5EF4-FFF2-40B4-BE49-F238E27FC236}">
              <a16:creationId xmlns:a16="http://schemas.microsoft.com/office/drawing/2014/main" id="{00000000-0008-0000-0100-000012000000}"/>
            </a:ext>
          </a:extLst>
        </xdr:cNvPr>
        <xdr:cNvCxnSpPr/>
      </xdr:nvCxnSpPr>
      <xdr:spPr bwMode="auto">
        <a:xfrm flipH="1" flipV="1">
          <a:off x="8407855" y="581025"/>
          <a:ext cx="344259" cy="855889"/>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409575</xdr:colOff>
      <xdr:row>20</xdr:row>
      <xdr:rowOff>9525</xdr:rowOff>
    </xdr:from>
    <xdr:to>
      <xdr:col>13</xdr:col>
      <xdr:colOff>1461246</xdr:colOff>
      <xdr:row>26</xdr:row>
      <xdr:rowOff>118226</xdr:rowOff>
    </xdr:to>
    <xdr:grpSp>
      <xdr:nvGrpSpPr>
        <xdr:cNvPr id="21" name="グループ化 20">
          <a:extLst>
            <a:ext uri="{FF2B5EF4-FFF2-40B4-BE49-F238E27FC236}">
              <a16:creationId xmlns:a16="http://schemas.microsoft.com/office/drawing/2014/main" id="{00000000-0008-0000-0100-000015000000}"/>
            </a:ext>
          </a:extLst>
        </xdr:cNvPr>
        <xdr:cNvGrpSpPr>
          <a:grpSpLocks/>
        </xdr:cNvGrpSpPr>
      </xdr:nvGrpSpPr>
      <xdr:grpSpPr bwMode="auto">
        <a:xfrm>
          <a:off x="2677432" y="5343525"/>
          <a:ext cx="6621528" cy="1215415"/>
          <a:chOff x="-602752" y="6760179"/>
          <a:chExt cx="9050597" cy="732799"/>
        </a:xfrm>
      </xdr:grpSpPr>
      <xdr:sp macro="" textlink="">
        <xdr:nvSpPr>
          <xdr:cNvPr id="22" name="角丸四角形吹き出し 3">
            <a:hlinkClick xmlns:r="http://schemas.openxmlformats.org/officeDocument/2006/relationships" r:id="rId2"/>
            <a:extLst>
              <a:ext uri="{FF2B5EF4-FFF2-40B4-BE49-F238E27FC236}">
                <a16:creationId xmlns:a16="http://schemas.microsoft.com/office/drawing/2014/main" id="{00000000-0008-0000-0100-000016000000}"/>
              </a:ext>
            </a:extLst>
          </xdr:cNvPr>
          <xdr:cNvSpPr/>
        </xdr:nvSpPr>
        <xdr:spPr>
          <a:xfrm>
            <a:off x="5412769" y="6760179"/>
            <a:ext cx="3035076" cy="630549"/>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en-US" altLang="ja-JP" sz="1050">
                <a:solidFill>
                  <a:sysClr val="windowText" lastClr="000000"/>
                </a:solidFill>
                <a:latin typeface="+mn-ea"/>
                <a:ea typeface="+mn-ea"/>
              </a:rPr>
              <a:t>※</a:t>
            </a:r>
            <a:r>
              <a:rPr kumimoji="1" lang="ja-JP" altLang="en-US" sz="1050" u="sng">
                <a:solidFill>
                  <a:sysClr val="windowText" lastClr="000000"/>
                </a:solidFill>
                <a:latin typeface="+mn-ea"/>
                <a:ea typeface="+mn-ea"/>
              </a:rPr>
              <a:t>事業目的、事業目標、事業内容の記入例</a:t>
            </a:r>
            <a:r>
              <a:rPr kumimoji="1" lang="en-US" altLang="ja-JP" sz="1050" u="sng">
                <a:solidFill>
                  <a:sysClr val="windowText" lastClr="000000"/>
                </a:solidFill>
                <a:latin typeface="+mn-ea"/>
                <a:ea typeface="+mn-ea"/>
              </a:rPr>
              <a:t>(PDF</a:t>
            </a:r>
            <a:r>
              <a:rPr kumimoji="1" lang="ja-JP" altLang="en-US" sz="1050" u="sng">
                <a:solidFill>
                  <a:sysClr val="windowText" lastClr="000000"/>
                </a:solidFill>
                <a:latin typeface="+mn-ea"/>
                <a:ea typeface="+mn-ea"/>
              </a:rPr>
              <a:t>リンク</a:t>
            </a:r>
            <a:r>
              <a:rPr kumimoji="1" lang="en-US" altLang="ja-JP" sz="1050" u="sng">
                <a:solidFill>
                  <a:sysClr val="windowText" lastClr="000000"/>
                </a:solidFill>
                <a:latin typeface="+mn-ea"/>
                <a:ea typeface="+mn-ea"/>
              </a:rPr>
              <a:t>)</a:t>
            </a:r>
            <a:r>
              <a:rPr kumimoji="1" lang="ja-JP" altLang="en-US" sz="1050">
                <a:solidFill>
                  <a:sysClr val="windowText" lastClr="000000"/>
                </a:solidFill>
                <a:latin typeface="+mn-ea"/>
                <a:ea typeface="+mn-ea"/>
              </a:rPr>
              <a:t>を参考に、事業内容を記載してください。</a:t>
            </a:r>
            <a:endParaRPr kumimoji="1" lang="en-US" altLang="ja-JP" sz="1050">
              <a:solidFill>
                <a:sysClr val="windowText" lastClr="000000"/>
              </a:solidFill>
              <a:latin typeface="+mn-ea"/>
              <a:ea typeface="+mn-ea"/>
            </a:endParaRPr>
          </a:p>
        </xdr:txBody>
      </xdr:sp>
      <xdr:cxnSp macro="">
        <xdr:nvCxnSpPr>
          <xdr:cNvPr id="23" name="直線コネクタ 22">
            <a:extLst>
              <a:ext uri="{FF2B5EF4-FFF2-40B4-BE49-F238E27FC236}">
                <a16:creationId xmlns:a16="http://schemas.microsoft.com/office/drawing/2014/main" id="{00000000-0008-0000-0100-000017000000}"/>
              </a:ext>
            </a:extLst>
          </xdr:cNvPr>
          <xdr:cNvCxnSpPr/>
        </xdr:nvCxnSpPr>
        <xdr:spPr>
          <a:xfrm flipH="1">
            <a:off x="-602752" y="7110246"/>
            <a:ext cx="6015521" cy="382732"/>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grpSp>
    <xdr:clientData fPrintsWithSheet="0"/>
  </xdr:twoCellAnchor>
  <xdr:twoCellAnchor>
    <xdr:from>
      <xdr:col>13</xdr:col>
      <xdr:colOff>1393371</xdr:colOff>
      <xdr:row>3</xdr:row>
      <xdr:rowOff>292096</xdr:rowOff>
    </xdr:from>
    <xdr:to>
      <xdr:col>25</xdr:col>
      <xdr:colOff>155495</xdr:colOff>
      <xdr:row>10</xdr:row>
      <xdr:rowOff>41722</xdr:rowOff>
    </xdr:to>
    <xdr:grpSp>
      <xdr:nvGrpSpPr>
        <xdr:cNvPr id="24" name="グループ化 23">
          <a:extLst>
            <a:ext uri="{FF2B5EF4-FFF2-40B4-BE49-F238E27FC236}">
              <a16:creationId xmlns:a16="http://schemas.microsoft.com/office/drawing/2014/main" id="{00000000-0008-0000-0100-000018000000}"/>
            </a:ext>
          </a:extLst>
        </xdr:cNvPr>
        <xdr:cNvGrpSpPr>
          <a:grpSpLocks/>
        </xdr:cNvGrpSpPr>
      </xdr:nvGrpSpPr>
      <xdr:grpSpPr bwMode="auto">
        <a:xfrm>
          <a:off x="9231085" y="1416953"/>
          <a:ext cx="8087553" cy="1690912"/>
          <a:chOff x="-4156322" y="6074469"/>
          <a:chExt cx="10657010" cy="960382"/>
        </a:xfrm>
      </xdr:grpSpPr>
      <xdr:sp macro="" textlink="">
        <xdr:nvSpPr>
          <xdr:cNvPr id="25" name="角丸四角形吹き出し 3">
            <a:extLst>
              <a:ext uri="{FF2B5EF4-FFF2-40B4-BE49-F238E27FC236}">
                <a16:creationId xmlns:a16="http://schemas.microsoft.com/office/drawing/2014/main" id="{00000000-0008-0000-0100-000019000000}"/>
              </a:ext>
            </a:extLst>
          </xdr:cNvPr>
          <xdr:cNvSpPr/>
        </xdr:nvSpPr>
        <xdr:spPr>
          <a:xfrm>
            <a:off x="-3685462" y="6678281"/>
            <a:ext cx="10186150" cy="356570"/>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050">
                <a:solidFill>
                  <a:sysClr val="windowText" lastClr="000000"/>
                </a:solidFill>
                <a:latin typeface="+mn-ea"/>
                <a:ea typeface="+mn-ea"/>
              </a:rPr>
              <a:t>「あなたのまちづくり」をお選びください。</a:t>
            </a:r>
            <a:endParaRPr kumimoji="1" lang="en-US" altLang="ja-JP" sz="1050">
              <a:solidFill>
                <a:sysClr val="windowText" lastClr="000000"/>
              </a:solidFill>
              <a:latin typeface="+mn-ea"/>
              <a:ea typeface="+mn-ea"/>
            </a:endParaRPr>
          </a:p>
        </xdr:txBody>
      </xdr:sp>
      <xdr:cxnSp macro="">
        <xdr:nvCxnSpPr>
          <xdr:cNvPr id="26" name="直線コネクタ 25">
            <a:extLst>
              <a:ext uri="{FF2B5EF4-FFF2-40B4-BE49-F238E27FC236}">
                <a16:creationId xmlns:a16="http://schemas.microsoft.com/office/drawing/2014/main" id="{00000000-0008-0000-0100-00001A000000}"/>
              </a:ext>
            </a:extLst>
          </xdr:cNvPr>
          <xdr:cNvCxnSpPr>
            <a:stCxn id="25" idx="1"/>
          </xdr:cNvCxnSpPr>
        </xdr:nvCxnSpPr>
        <xdr:spPr>
          <a:xfrm flipH="1" flipV="1">
            <a:off x="-4156322" y="6074469"/>
            <a:ext cx="470860" cy="782100"/>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grpSp>
    <xdr:clientData fPrintsWithSheet="0"/>
  </xdr:twoCellAnchor>
  <xdr:twoCellAnchor>
    <xdr:from>
      <xdr:col>14</xdr:col>
      <xdr:colOff>218256</xdr:colOff>
      <xdr:row>3</xdr:row>
      <xdr:rowOff>217714</xdr:rowOff>
    </xdr:from>
    <xdr:to>
      <xdr:col>25</xdr:col>
      <xdr:colOff>141986</xdr:colOff>
      <xdr:row>7</xdr:row>
      <xdr:rowOff>85270</xdr:rowOff>
    </xdr:to>
    <xdr:sp macro="" textlink="">
      <xdr:nvSpPr>
        <xdr:cNvPr id="27" name="角丸四角形吹き出し 3">
          <a:extLst>
            <a:ext uri="{FF2B5EF4-FFF2-40B4-BE49-F238E27FC236}">
              <a16:creationId xmlns:a16="http://schemas.microsoft.com/office/drawing/2014/main" id="{00000000-0008-0000-0100-00001B000000}"/>
            </a:ext>
          </a:extLst>
        </xdr:cNvPr>
        <xdr:cNvSpPr/>
      </xdr:nvSpPr>
      <xdr:spPr bwMode="auto">
        <a:xfrm>
          <a:off x="8709113" y="1349828"/>
          <a:ext cx="6803502" cy="1119413"/>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050">
              <a:solidFill>
                <a:sysClr val="windowText" lastClr="000000"/>
              </a:solidFill>
              <a:latin typeface="+mn-ea"/>
              <a:ea typeface="+mn-ea"/>
            </a:rPr>
            <a:t>事業名：下記の形式にてご記入ください</a:t>
          </a:r>
        </a:p>
        <a:p>
          <a:pPr algn="l">
            <a:lnSpc>
              <a:spcPts val="1200"/>
            </a:lnSpc>
          </a:pPr>
          <a:r>
            <a:rPr kumimoji="1" lang="ja-JP" altLang="en-US" sz="1050">
              <a:solidFill>
                <a:sysClr val="windowText" lastClr="000000"/>
              </a:solidFill>
              <a:latin typeface="+mn-ea"/>
              <a:ea typeface="+mn-ea"/>
            </a:rPr>
            <a:t>福祉避難所の機器整備</a:t>
          </a: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簡易トイレ／発電機／</a:t>
          </a:r>
          <a:r>
            <a:rPr kumimoji="1" lang="en-US" altLang="ja-JP" sz="1050">
              <a:solidFill>
                <a:sysClr val="windowText" lastClr="000000"/>
              </a:solidFill>
              <a:latin typeface="+mn-ea"/>
              <a:ea typeface="+mn-ea"/>
            </a:rPr>
            <a:t>EV</a:t>
          </a:r>
          <a:r>
            <a:rPr kumimoji="1" lang="ja-JP" altLang="en-US" sz="1050">
              <a:solidFill>
                <a:sysClr val="windowText" lastClr="000000"/>
              </a:solidFill>
              <a:latin typeface="+mn-ea"/>
              <a:ea typeface="+mn-ea"/>
            </a:rPr>
            <a:t>車</a:t>
          </a:r>
          <a:r>
            <a:rPr kumimoji="1" lang="en-US" altLang="ja-JP" sz="1050">
              <a:solidFill>
                <a:sysClr val="windowText" lastClr="000000"/>
              </a:solidFill>
              <a:latin typeface="+mn-ea"/>
              <a:ea typeface="+mn-ea"/>
            </a:rPr>
            <a:t>】</a:t>
          </a:r>
        </a:p>
        <a:p>
          <a:pPr algn="l">
            <a:lnSpc>
              <a:spcPts val="1200"/>
            </a:lnSpc>
          </a:pPr>
          <a:r>
            <a:rPr kumimoji="1" lang="ja-JP" altLang="en-US" sz="1050">
              <a:solidFill>
                <a:sysClr val="windowText" lastClr="000000"/>
              </a:solidFill>
              <a:latin typeface="+mn-ea"/>
              <a:ea typeface="+mn-ea"/>
            </a:rPr>
            <a:t>例）簡易トイレを整備する場合：福祉避難所の機器整備</a:t>
          </a: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簡易トイレ</a:t>
          </a:r>
          <a:r>
            <a:rPr kumimoji="1" lang="en-US" altLang="ja-JP" sz="1050">
              <a:solidFill>
                <a:sysClr val="windowText" lastClr="000000"/>
              </a:solidFill>
              <a:latin typeface="+mn-ea"/>
              <a:ea typeface="+mn-ea"/>
            </a:rPr>
            <a:t>】</a:t>
          </a:r>
        </a:p>
        <a:p>
          <a:pPr algn="l">
            <a:lnSpc>
              <a:spcPts val="1200"/>
            </a:lnSpc>
          </a:pPr>
          <a:r>
            <a:rPr kumimoji="1" lang="ja-JP" altLang="en-US" sz="1050">
              <a:solidFill>
                <a:sysClr val="windowText" lastClr="000000"/>
              </a:solidFill>
              <a:latin typeface="+mn-ea"/>
              <a:ea typeface="+mn-ea"/>
            </a:rPr>
            <a:t>　　簡易トイレと</a:t>
          </a:r>
          <a:r>
            <a:rPr kumimoji="1" lang="en-US" altLang="ja-JP" sz="1050">
              <a:solidFill>
                <a:sysClr val="windowText" lastClr="000000"/>
              </a:solidFill>
              <a:latin typeface="+mn-ea"/>
              <a:ea typeface="+mn-ea"/>
            </a:rPr>
            <a:t>EV</a:t>
          </a:r>
          <a:r>
            <a:rPr kumimoji="1" lang="ja-JP" altLang="en-US" sz="1050">
              <a:solidFill>
                <a:sysClr val="windowText" lastClr="000000"/>
              </a:solidFill>
              <a:latin typeface="+mn-ea"/>
              <a:ea typeface="+mn-ea"/>
            </a:rPr>
            <a:t>車を整備する場合：福祉避難所の機器整備</a:t>
          </a: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簡易トイレ／</a:t>
          </a:r>
          <a:r>
            <a:rPr kumimoji="1" lang="en-US" altLang="ja-JP" sz="1050">
              <a:solidFill>
                <a:sysClr val="windowText" lastClr="000000"/>
              </a:solidFill>
              <a:latin typeface="+mn-ea"/>
              <a:ea typeface="+mn-ea"/>
            </a:rPr>
            <a:t>EV</a:t>
          </a:r>
          <a:r>
            <a:rPr kumimoji="1" lang="ja-JP" altLang="en-US" sz="1050">
              <a:solidFill>
                <a:sysClr val="windowText" lastClr="000000"/>
              </a:solidFill>
              <a:latin typeface="+mn-ea"/>
              <a:ea typeface="+mn-ea"/>
            </a:rPr>
            <a:t>車</a:t>
          </a:r>
          <a:r>
            <a:rPr kumimoji="1" lang="en-US" altLang="ja-JP" sz="1050">
              <a:solidFill>
                <a:sysClr val="windowText" lastClr="000000"/>
              </a:solidFill>
              <a:latin typeface="+mn-ea"/>
              <a:ea typeface="+mn-ea"/>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G120"/>
  <sheetViews>
    <sheetView view="pageBreakPreview" zoomScale="70" zoomScaleNormal="70" zoomScaleSheetLayoutView="70" workbookViewId="0">
      <selection activeCell="AB30" sqref="AB30"/>
    </sheetView>
  </sheetViews>
  <sheetFormatPr baseColWidth="10" defaultColWidth="9" defaultRowHeight="14"/>
  <cols>
    <col min="1" max="1" width="14" style="2" customWidth="1"/>
    <col min="2" max="2" width="10.1640625" style="2" customWidth="1"/>
    <col min="3" max="3" width="5.5" style="2" customWidth="1"/>
    <col min="4" max="4" width="21.33203125" style="2" customWidth="1"/>
    <col min="5" max="5" width="8.1640625" style="2" customWidth="1"/>
    <col min="6" max="6" width="2.5" style="5" customWidth="1"/>
    <col min="7" max="7" width="6.33203125" style="2" customWidth="1"/>
    <col min="8" max="8" width="6" style="2" customWidth="1"/>
    <col min="9" max="9" width="2.5" style="2" customWidth="1"/>
    <col min="10" max="10" width="6.33203125" style="2" customWidth="1"/>
    <col min="11" max="11" width="6" style="2" customWidth="1"/>
    <col min="12" max="12" width="2.5" style="5" customWidth="1"/>
    <col min="13" max="13" width="10.83203125" style="2" customWidth="1"/>
    <col min="14" max="14" width="10.6640625" style="2" bestFit="1" customWidth="1"/>
    <col min="15" max="15" width="2.6640625" style="2" customWidth="1"/>
    <col min="16" max="16" width="12.1640625" style="2" hidden="1" customWidth="1"/>
    <col min="17" max="17" width="17.5" style="2" hidden="1" customWidth="1"/>
    <col min="18" max="18" width="20.5" style="2" hidden="1" customWidth="1"/>
    <col min="19" max="19" width="17.33203125" style="2" hidden="1" customWidth="1"/>
    <col min="20" max="20" width="14.6640625" style="2" hidden="1" customWidth="1"/>
    <col min="21" max="21" width="16.1640625" style="2" hidden="1" customWidth="1"/>
    <col min="22" max="22" width="14" style="2" hidden="1" customWidth="1"/>
    <col min="23" max="23" width="17" style="2" hidden="1" customWidth="1"/>
    <col min="24" max="24" width="10.5" style="2" hidden="1" customWidth="1"/>
    <col min="25" max="25" width="25.1640625" style="2" hidden="1" customWidth="1"/>
    <col min="26" max="26" width="27.33203125" style="2" hidden="1" customWidth="1"/>
    <col min="27" max="27" width="31.83203125" style="2" hidden="1" customWidth="1"/>
    <col min="28" max="29" width="9" style="2" customWidth="1"/>
    <col min="30" max="30" width="13.83203125" style="2" customWidth="1"/>
    <col min="31" max="35" width="9" style="2" customWidth="1"/>
    <col min="36" max="16384" width="9" style="2"/>
  </cols>
  <sheetData>
    <row r="1" spans="1:27" ht="36" customHeight="1">
      <c r="A1" s="1" t="s">
        <v>0</v>
      </c>
      <c r="B1" s="170"/>
      <c r="C1" s="170"/>
      <c r="D1" s="170"/>
      <c r="E1" s="170"/>
      <c r="F1" s="170"/>
      <c r="G1" s="170"/>
      <c r="H1" s="170"/>
      <c r="I1" s="170"/>
      <c r="J1" s="170"/>
      <c r="K1" s="170"/>
      <c r="L1" s="170"/>
      <c r="M1" s="170"/>
      <c r="N1" s="170"/>
      <c r="P1" s="2" t="s">
        <v>1</v>
      </c>
      <c r="Q1" s="2" t="s">
        <v>2</v>
      </c>
      <c r="R1" s="2" t="s">
        <v>3</v>
      </c>
      <c r="S1" s="2" t="s">
        <v>4</v>
      </c>
      <c r="T1" s="2" t="s">
        <v>5</v>
      </c>
      <c r="U1" s="2" t="s">
        <v>6</v>
      </c>
      <c r="V1" s="2" t="s">
        <v>7</v>
      </c>
      <c r="W1" s="2" t="s">
        <v>8</v>
      </c>
      <c r="X1" s="2" t="s">
        <v>9</v>
      </c>
      <c r="Y1" s="2" t="s">
        <v>10</v>
      </c>
      <c r="Z1" s="2" t="s">
        <v>11</v>
      </c>
      <c r="AA1" s="2" t="s">
        <v>12</v>
      </c>
    </row>
    <row r="2" spans="1:27" ht="36" customHeight="1">
      <c r="A2" s="1" t="s">
        <v>13</v>
      </c>
      <c r="B2" s="170"/>
      <c r="C2" s="170"/>
      <c r="D2" s="170"/>
      <c r="E2" s="170"/>
      <c r="F2" s="170"/>
      <c r="G2" s="170"/>
      <c r="H2" s="170"/>
      <c r="I2" s="170"/>
      <c r="J2" s="170"/>
      <c r="K2" s="170"/>
      <c r="L2" s="170"/>
      <c r="M2" s="170"/>
      <c r="N2" s="170"/>
    </row>
    <row r="4" spans="1:27" ht="36" customHeight="1">
      <c r="A4" s="171" t="s">
        <v>14</v>
      </c>
      <c r="B4" s="172"/>
      <c r="C4" s="173"/>
      <c r="D4" s="174" t="s">
        <v>6</v>
      </c>
      <c r="E4" s="174"/>
      <c r="F4" s="174"/>
      <c r="G4" s="174"/>
      <c r="H4" s="174"/>
      <c r="I4" s="174"/>
      <c r="J4" s="174"/>
      <c r="K4" s="174"/>
      <c r="L4" s="174"/>
      <c r="M4" s="174"/>
      <c r="N4" s="174"/>
    </row>
    <row r="6" spans="1:27" ht="19">
      <c r="A6" s="3" t="s">
        <v>15</v>
      </c>
      <c r="B6" s="4"/>
      <c r="C6" s="4"/>
      <c r="D6" s="4"/>
      <c r="E6" s="4"/>
    </row>
    <row r="7" spans="1:27" ht="24.75" customHeight="1">
      <c r="A7" s="6" t="s">
        <v>16</v>
      </c>
      <c r="B7" s="175" t="s">
        <v>17</v>
      </c>
      <c r="C7" s="176"/>
      <c r="D7" s="7" t="s">
        <v>18</v>
      </c>
      <c r="E7" s="177" t="s">
        <v>19</v>
      </c>
      <c r="F7" s="177"/>
      <c r="G7" s="177"/>
      <c r="H7" s="177"/>
      <c r="I7" s="177"/>
      <c r="J7" s="177"/>
      <c r="K7" s="177"/>
      <c r="L7" s="177"/>
      <c r="M7" s="177"/>
      <c r="N7" s="177"/>
    </row>
    <row r="8" spans="1:27" ht="19">
      <c r="A8" s="8"/>
      <c r="B8" s="163"/>
      <c r="C8" s="164"/>
      <c r="D8" s="8"/>
      <c r="E8" s="165"/>
      <c r="F8" s="165"/>
      <c r="G8" s="165"/>
      <c r="H8" s="165"/>
      <c r="I8" s="165"/>
      <c r="J8" s="165"/>
      <c r="K8" s="165"/>
      <c r="L8" s="165"/>
      <c r="M8" s="165"/>
      <c r="N8" s="165"/>
    </row>
    <row r="9" spans="1:27" ht="19">
      <c r="A9" s="8"/>
      <c r="B9" s="163"/>
      <c r="C9" s="164"/>
      <c r="D9" s="8"/>
      <c r="E9" s="165"/>
      <c r="F9" s="165"/>
      <c r="G9" s="165"/>
      <c r="H9" s="165"/>
      <c r="I9" s="165"/>
      <c r="J9" s="165"/>
      <c r="K9" s="165"/>
      <c r="L9" s="165"/>
      <c r="M9" s="165"/>
      <c r="N9" s="165"/>
    </row>
    <row r="10" spans="1:27" ht="19">
      <c r="A10" s="8"/>
      <c r="B10" s="163"/>
      <c r="C10" s="164"/>
      <c r="D10" s="8"/>
      <c r="E10" s="165"/>
      <c r="F10" s="165"/>
      <c r="G10" s="165"/>
      <c r="H10" s="165"/>
      <c r="I10" s="165"/>
      <c r="J10" s="165"/>
      <c r="K10" s="165"/>
      <c r="L10" s="165"/>
      <c r="M10" s="165"/>
      <c r="N10" s="165"/>
    </row>
    <row r="11" spans="1:27" ht="19">
      <c r="A11" s="8"/>
      <c r="B11" s="163"/>
      <c r="C11" s="164"/>
      <c r="D11" s="8"/>
      <c r="E11" s="165"/>
      <c r="F11" s="165"/>
      <c r="G11" s="165"/>
      <c r="H11" s="165"/>
      <c r="I11" s="165"/>
      <c r="J11" s="165"/>
      <c r="K11" s="165"/>
      <c r="L11" s="165"/>
      <c r="M11" s="165"/>
      <c r="N11" s="165"/>
    </row>
    <row r="12" spans="1:27" ht="19">
      <c r="A12" s="8"/>
      <c r="B12" s="163"/>
      <c r="C12" s="164"/>
      <c r="D12" s="8"/>
      <c r="E12" s="165"/>
      <c r="F12" s="165"/>
      <c r="G12" s="165"/>
      <c r="H12" s="165"/>
      <c r="I12" s="165"/>
      <c r="J12" s="165"/>
      <c r="K12" s="165"/>
      <c r="L12" s="165"/>
      <c r="M12" s="165"/>
      <c r="N12" s="165"/>
    </row>
    <row r="13" spans="1:27" ht="19">
      <c r="A13" s="8"/>
      <c r="B13" s="163"/>
      <c r="C13" s="164"/>
      <c r="D13" s="8"/>
      <c r="E13" s="165"/>
      <c r="F13" s="165"/>
      <c r="G13" s="165"/>
      <c r="H13" s="165"/>
      <c r="I13" s="165"/>
      <c r="J13" s="165"/>
      <c r="K13" s="165"/>
      <c r="L13" s="165"/>
      <c r="M13" s="165"/>
      <c r="N13" s="165"/>
    </row>
    <row r="14" spans="1:27" ht="19">
      <c r="A14" s="8"/>
      <c r="B14" s="163"/>
      <c r="C14" s="164"/>
      <c r="D14" s="8"/>
      <c r="E14" s="165"/>
      <c r="F14" s="165"/>
      <c r="G14" s="165"/>
      <c r="H14" s="165"/>
      <c r="I14" s="165"/>
      <c r="J14" s="165"/>
      <c r="K14" s="165"/>
      <c r="L14" s="165"/>
      <c r="M14" s="165"/>
      <c r="N14" s="165"/>
    </row>
    <row r="15" spans="1:27" ht="19">
      <c r="A15" s="8"/>
      <c r="B15" s="163"/>
      <c r="C15" s="164"/>
      <c r="D15" s="8"/>
      <c r="E15" s="165"/>
      <c r="F15" s="165"/>
      <c r="G15" s="165"/>
      <c r="H15" s="165"/>
      <c r="I15" s="165"/>
      <c r="J15" s="165"/>
      <c r="K15" s="165"/>
      <c r="L15" s="165"/>
      <c r="M15" s="165"/>
      <c r="N15" s="165"/>
    </row>
    <row r="16" spans="1:27" ht="19">
      <c r="A16" s="8"/>
      <c r="B16" s="163"/>
      <c r="C16" s="164"/>
      <c r="D16" s="8"/>
      <c r="E16" s="165"/>
      <c r="F16" s="165"/>
      <c r="G16" s="165"/>
      <c r="H16" s="165"/>
      <c r="I16" s="165"/>
      <c r="J16" s="165"/>
      <c r="K16" s="165"/>
      <c r="L16" s="165"/>
      <c r="M16" s="165"/>
      <c r="N16" s="165"/>
    </row>
    <row r="17" spans="1:30" ht="19">
      <c r="A17" s="8"/>
      <c r="B17" s="163"/>
      <c r="C17" s="164"/>
      <c r="D17" s="8"/>
      <c r="E17" s="165"/>
      <c r="F17" s="165"/>
      <c r="G17" s="165"/>
      <c r="H17" s="165"/>
      <c r="I17" s="165"/>
      <c r="J17" s="165"/>
      <c r="K17" s="165"/>
      <c r="L17" s="165"/>
      <c r="M17" s="165"/>
      <c r="N17" s="165"/>
    </row>
    <row r="18" spans="1:30" ht="19">
      <c r="A18" s="8"/>
      <c r="B18" s="163"/>
      <c r="C18" s="164"/>
      <c r="D18" s="8"/>
      <c r="E18" s="165"/>
      <c r="F18" s="165"/>
      <c r="G18" s="165"/>
      <c r="H18" s="165"/>
      <c r="I18" s="165"/>
      <c r="J18" s="165"/>
      <c r="K18" s="165"/>
      <c r="L18" s="165"/>
      <c r="M18" s="165"/>
      <c r="N18" s="165"/>
    </row>
    <row r="19" spans="1:30" ht="13.75" customHeight="1"/>
    <row r="20" spans="1:30" ht="19">
      <c r="A20" s="9" t="s">
        <v>20</v>
      </c>
      <c r="B20" s="10"/>
      <c r="C20" s="11"/>
      <c r="D20" s="12"/>
      <c r="E20" s="13"/>
      <c r="F20" s="13"/>
      <c r="G20" s="14"/>
      <c r="H20" s="15"/>
      <c r="I20" s="14"/>
    </row>
    <row r="21" spans="1:30" ht="16" thickBot="1">
      <c r="A21" s="166" t="s">
        <v>21</v>
      </c>
      <c r="B21" s="166"/>
      <c r="C21" s="166"/>
      <c r="D21" s="16" t="s">
        <v>22</v>
      </c>
      <c r="F21" s="2"/>
      <c r="J21" s="5"/>
      <c r="L21" s="2"/>
    </row>
    <row r="22" spans="1:30" ht="16" thickBot="1">
      <c r="A22" s="167" t="s">
        <v>23</v>
      </c>
      <c r="B22" s="167"/>
      <c r="C22" s="168"/>
      <c r="D22" s="17">
        <f>IF(D24*D25&gt;=ROUNDDOWN(D24*0.5,-4),ROUNDDOWN(D24*D25,-4),ROUNDUP(D24*D25,-4))</f>
        <v>0</v>
      </c>
      <c r="E22" s="162" t="s">
        <v>24</v>
      </c>
      <c r="F22" s="169"/>
      <c r="G22" s="169"/>
      <c r="H22" s="169"/>
      <c r="I22" s="169"/>
      <c r="J22" s="169"/>
      <c r="K22" s="169"/>
      <c r="L22" s="2"/>
      <c r="AC22" s="18"/>
      <c r="AD22" s="18"/>
    </row>
    <row r="23" spans="1:30" ht="13" customHeight="1">
      <c r="A23" s="157" t="s">
        <v>25</v>
      </c>
      <c r="B23" s="157"/>
      <c r="C23" s="157"/>
      <c r="D23" s="19">
        <f>D24-D22</f>
        <v>0</v>
      </c>
      <c r="E23" s="158" t="s">
        <v>26</v>
      </c>
      <c r="F23" s="159"/>
      <c r="J23" s="5"/>
      <c r="L23" s="2"/>
      <c r="AC23" s="18"/>
      <c r="AD23" s="18"/>
    </row>
    <row r="24" spans="1:30" ht="15">
      <c r="A24" s="160" t="s">
        <v>27</v>
      </c>
      <c r="B24" s="160"/>
      <c r="C24" s="160"/>
      <c r="D24" s="20">
        <f>M103</f>
        <v>0</v>
      </c>
      <c r="E24" s="158" t="s">
        <v>26</v>
      </c>
      <c r="F24" s="159"/>
      <c r="J24" s="5"/>
      <c r="L24" s="2"/>
      <c r="AB24" s="21"/>
      <c r="AC24" s="21"/>
    </row>
    <row r="25" spans="1:30" ht="13.25" customHeight="1">
      <c r="A25" s="160" t="s">
        <v>28</v>
      </c>
      <c r="B25" s="160"/>
      <c r="C25" s="160"/>
      <c r="D25" s="22">
        <v>0.5</v>
      </c>
      <c r="E25" s="161" t="s">
        <v>29</v>
      </c>
      <c r="F25" s="162"/>
      <c r="G25" s="162"/>
      <c r="H25" s="162"/>
      <c r="I25" s="162"/>
      <c r="J25" s="162"/>
      <c r="L25" s="2"/>
    </row>
    <row r="27" spans="1:30" ht="15">
      <c r="A27" s="143" t="s">
        <v>30</v>
      </c>
      <c r="B27" s="143"/>
      <c r="C27" s="143"/>
      <c r="D27" s="143"/>
      <c r="E27" s="143"/>
      <c r="F27" s="144" t="s">
        <v>31</v>
      </c>
      <c r="G27" s="145"/>
      <c r="H27" s="146"/>
      <c r="I27" s="150" t="s">
        <v>32</v>
      </c>
      <c r="J27" s="151"/>
      <c r="K27" s="152"/>
    </row>
    <row r="28" spans="1:30" ht="15">
      <c r="A28" s="23" t="s">
        <v>33</v>
      </c>
      <c r="B28" s="156" t="s">
        <v>34</v>
      </c>
      <c r="C28" s="156"/>
      <c r="D28" s="156"/>
      <c r="E28" s="156"/>
      <c r="F28" s="147"/>
      <c r="G28" s="148"/>
      <c r="H28" s="149"/>
      <c r="I28" s="153"/>
      <c r="J28" s="154"/>
      <c r="K28" s="155"/>
    </row>
    <row r="29" spans="1:30" ht="15">
      <c r="A29" s="24">
        <v>1</v>
      </c>
      <c r="B29" s="139"/>
      <c r="C29" s="139"/>
      <c r="D29" s="139"/>
      <c r="E29" s="139"/>
      <c r="F29" s="128" t="str">
        <f>IF(SUMIF(C41:C100,A29,M41:M100)=0,"",SUMIF(C41:C100,A29,M41:M100))</f>
        <v/>
      </c>
      <c r="G29" s="128"/>
      <c r="H29" s="128"/>
      <c r="I29" s="131" t="str">
        <f t="shared" ref="I29:I35" si="0">IF(ISERROR(F29/F$37), "", F29/F$37)</f>
        <v/>
      </c>
      <c r="J29" s="131"/>
      <c r="K29" s="131"/>
    </row>
    <row r="30" spans="1:30" ht="15">
      <c r="A30" s="24"/>
      <c r="B30" s="139"/>
      <c r="C30" s="139"/>
      <c r="D30" s="139"/>
      <c r="E30" s="139"/>
      <c r="F30" s="128" t="str">
        <f>IF(SUMIF(C41:C100,A30,M41:M100)=0,"",SUMIF(C41:C100,A30,M41:M100))</f>
        <v/>
      </c>
      <c r="G30" s="128"/>
      <c r="H30" s="128"/>
      <c r="I30" s="131" t="str">
        <f t="shared" si="0"/>
        <v/>
      </c>
      <c r="J30" s="131"/>
      <c r="K30" s="131"/>
    </row>
    <row r="31" spans="1:30" ht="15">
      <c r="A31" s="24"/>
      <c r="B31" s="139"/>
      <c r="C31" s="139"/>
      <c r="D31" s="139"/>
      <c r="E31" s="139"/>
      <c r="F31" s="128" t="str">
        <f>IF(SUMIF(C41:C100,A31,M41:M100)=0,"",SUMIF(C41:C100,A31,M41:M100))</f>
        <v/>
      </c>
      <c r="G31" s="128"/>
      <c r="H31" s="128"/>
      <c r="I31" s="131" t="str">
        <f t="shared" si="0"/>
        <v/>
      </c>
      <c r="J31" s="131"/>
      <c r="K31" s="131"/>
    </row>
    <row r="32" spans="1:30" ht="15">
      <c r="A32" s="24"/>
      <c r="B32" s="139"/>
      <c r="C32" s="139"/>
      <c r="D32" s="139"/>
      <c r="E32" s="139"/>
      <c r="F32" s="128" t="str">
        <f>IF(SUMIF(C41:C100,A32,M41:M100)=0,"",SUMIF(C41:C100,A32,M41:M100))</f>
        <v/>
      </c>
      <c r="G32" s="128"/>
      <c r="H32" s="128"/>
      <c r="I32" s="131" t="str">
        <f t="shared" si="0"/>
        <v/>
      </c>
      <c r="J32" s="131"/>
      <c r="K32" s="131"/>
    </row>
    <row r="33" spans="1:33" ht="15">
      <c r="A33" s="24"/>
      <c r="B33" s="139"/>
      <c r="C33" s="139"/>
      <c r="D33" s="139"/>
      <c r="E33" s="139"/>
      <c r="F33" s="128" t="str">
        <f>IF(SUMIF(C41:C100,A33,M41:M100)=0,"",SUMIF(C41:C100,A33,M41:M100))</f>
        <v/>
      </c>
      <c r="G33" s="128"/>
      <c r="H33" s="128"/>
      <c r="I33" s="131" t="str">
        <f t="shared" si="0"/>
        <v/>
      </c>
      <c r="J33" s="131"/>
      <c r="K33" s="131"/>
    </row>
    <row r="34" spans="1:33" ht="15">
      <c r="A34" s="24"/>
      <c r="B34" s="139"/>
      <c r="C34" s="139"/>
      <c r="D34" s="139"/>
      <c r="E34" s="139"/>
      <c r="F34" s="128" t="str">
        <f>IF(SUMIF(C41:C100,A34,M41:M100)=0,"",SUMIF(C41:C100,A34,M41:M100))</f>
        <v/>
      </c>
      <c r="G34" s="128"/>
      <c r="H34" s="128"/>
      <c r="I34" s="131" t="str">
        <f t="shared" si="0"/>
        <v/>
      </c>
      <c r="J34" s="131"/>
      <c r="K34" s="131"/>
      <c r="AB34" s="140" t="s">
        <v>35</v>
      </c>
      <c r="AC34" s="140"/>
      <c r="AD34" s="140"/>
      <c r="AE34" s="140"/>
    </row>
    <row r="35" spans="1:33" ht="15">
      <c r="A35" s="24"/>
      <c r="B35" s="139"/>
      <c r="C35" s="139"/>
      <c r="D35" s="139"/>
      <c r="E35" s="139"/>
      <c r="F35" s="128" t="str">
        <f>IF(SUMIF(C41:C100,A35,M41:M100)=0,"",SUMIF(C41:C100,A35,M41:M100))</f>
        <v/>
      </c>
      <c r="G35" s="128"/>
      <c r="H35" s="128"/>
      <c r="I35" s="131" t="str">
        <f t="shared" si="0"/>
        <v/>
      </c>
      <c r="J35" s="131"/>
      <c r="K35" s="131"/>
      <c r="AB35" s="141" t="str">
        <f>IF(AND(D24=F37,F37=M103,D24=M103),"OK","事業費総額が相違しておりますのでご修正ください。")</f>
        <v>事業費総額が相違しておりますのでご修正ください。</v>
      </c>
      <c r="AC35" s="141"/>
      <c r="AD35" s="141"/>
      <c r="AE35" s="141"/>
    </row>
    <row r="36" spans="1:33" ht="15">
      <c r="A36" s="25"/>
      <c r="B36" s="142" t="s">
        <v>36</v>
      </c>
      <c r="C36" s="142"/>
      <c r="D36" s="142"/>
      <c r="E36" s="142"/>
      <c r="F36" s="128" t="str">
        <f>IF(M102=0,"",M102)</f>
        <v/>
      </c>
      <c r="G36" s="128"/>
      <c r="H36" s="128"/>
      <c r="I36" s="128"/>
      <c r="J36" s="128"/>
      <c r="K36" s="128"/>
      <c r="AB36" s="141"/>
      <c r="AC36" s="141"/>
      <c r="AD36" s="141"/>
      <c r="AE36" s="141"/>
    </row>
    <row r="37" spans="1:33" ht="15">
      <c r="A37" s="25"/>
      <c r="B37" s="129" t="s">
        <v>37</v>
      </c>
      <c r="C37" s="129"/>
      <c r="D37" s="129"/>
      <c r="E37" s="129"/>
      <c r="F37" s="130" t="str">
        <f>IF(SUM(F29:H36)=0,"",SUM(F29:H36))</f>
        <v/>
      </c>
      <c r="G37" s="130"/>
      <c r="H37" s="130"/>
      <c r="I37" s="131" t="str">
        <f>IF(SUM(I29:K35)=0,"",SUM(I29:K35))</f>
        <v/>
      </c>
      <c r="J37" s="131"/>
      <c r="K37" s="131"/>
      <c r="AB37" s="141"/>
      <c r="AC37" s="141"/>
      <c r="AD37" s="141"/>
      <c r="AE37" s="141"/>
    </row>
    <row r="38" spans="1:33">
      <c r="AB38" s="26" t="s">
        <v>38</v>
      </c>
      <c r="AC38" s="26"/>
      <c r="AD38" s="26"/>
      <c r="AE38" s="26"/>
      <c r="AF38" s="27"/>
      <c r="AG38" s="27"/>
    </row>
    <row r="39" spans="1:33" s="5" customFormat="1" ht="13.25" customHeight="1">
      <c r="A39" s="132" t="s">
        <v>39</v>
      </c>
      <c r="B39" s="134" t="s">
        <v>40</v>
      </c>
      <c r="C39" s="134" t="s">
        <v>33</v>
      </c>
      <c r="D39" s="136" t="s">
        <v>41</v>
      </c>
      <c r="E39" s="137"/>
      <c r="F39" s="137"/>
      <c r="G39" s="137"/>
      <c r="H39" s="137"/>
      <c r="I39" s="137"/>
      <c r="J39" s="137"/>
      <c r="K39" s="137"/>
      <c r="L39" s="137"/>
      <c r="M39" s="137"/>
      <c r="N39" s="138"/>
      <c r="AB39" s="26" t="s">
        <v>42</v>
      </c>
      <c r="AC39" s="28"/>
      <c r="AD39" s="28"/>
      <c r="AE39" s="28"/>
      <c r="AF39" s="29"/>
      <c r="AG39" s="29"/>
    </row>
    <row r="40" spans="1:33" s="5" customFormat="1" ht="30">
      <c r="A40" s="133"/>
      <c r="B40" s="135"/>
      <c r="C40" s="135"/>
      <c r="D40" s="30" t="s">
        <v>43</v>
      </c>
      <c r="E40" s="31" t="s">
        <v>44</v>
      </c>
      <c r="F40" s="30" t="s">
        <v>45</v>
      </c>
      <c r="G40" s="30" t="s">
        <v>46</v>
      </c>
      <c r="H40" s="30" t="s">
        <v>47</v>
      </c>
      <c r="I40" s="30" t="s">
        <v>45</v>
      </c>
      <c r="J40" s="30" t="s">
        <v>46</v>
      </c>
      <c r="K40" s="30" t="s">
        <v>47</v>
      </c>
      <c r="L40" s="32"/>
      <c r="M40" s="33" t="s">
        <v>48</v>
      </c>
      <c r="N40" s="30" t="s">
        <v>49</v>
      </c>
      <c r="AB40" s="34" t="s">
        <v>50</v>
      </c>
      <c r="AC40" s="28"/>
      <c r="AD40" s="28"/>
      <c r="AE40" s="28"/>
      <c r="AF40" s="29"/>
      <c r="AG40" s="29"/>
    </row>
    <row r="41" spans="1:33">
      <c r="A41" s="35"/>
      <c r="B41" s="36" t="str">
        <f>IF(SUM(M41:M45)=0,"",SUM(M41:M45))</f>
        <v/>
      </c>
      <c r="C41" s="37"/>
      <c r="D41" s="38"/>
      <c r="E41" s="39"/>
      <c r="F41" s="40" t="str">
        <f t="shared" ref="F41:F100" si="1">IF(E41="","","×")</f>
        <v/>
      </c>
      <c r="G41" s="41"/>
      <c r="H41" s="42"/>
      <c r="I41" s="40" t="str">
        <f t="shared" ref="I41:I100" si="2">IF(G41="","","×")</f>
        <v/>
      </c>
      <c r="J41" s="41"/>
      <c r="K41" s="42"/>
      <c r="L41" s="43" t="str">
        <f t="shared" ref="L41:L100" si="3">IF(J41="","","＝")</f>
        <v/>
      </c>
      <c r="M41" s="36" t="str">
        <f>IF(E41*IF(G41="",1,G41)*IF(J41="",1,J41)=0,"",E41*IF(G41="",1,G41)*IF(J41="",1,J41))</f>
        <v/>
      </c>
      <c r="N41" s="44"/>
      <c r="AB41" s="45" t="s">
        <v>51</v>
      </c>
      <c r="AC41" s="26"/>
      <c r="AD41" s="26"/>
      <c r="AE41" s="26"/>
      <c r="AF41" s="27"/>
      <c r="AG41" s="27"/>
    </row>
    <row r="42" spans="1:33">
      <c r="A42" s="46"/>
      <c r="B42" s="47"/>
      <c r="C42" s="37"/>
      <c r="D42" s="48"/>
      <c r="E42" s="49"/>
      <c r="F42" s="40" t="str">
        <f t="shared" si="1"/>
        <v/>
      </c>
      <c r="G42" s="50"/>
      <c r="H42" s="51"/>
      <c r="I42" s="40" t="str">
        <f t="shared" si="2"/>
        <v/>
      </c>
      <c r="J42" s="50"/>
      <c r="K42" s="51"/>
      <c r="L42" s="52" t="str">
        <f t="shared" si="3"/>
        <v/>
      </c>
      <c r="M42" s="47" t="str">
        <f t="shared" ref="M42:M100" si="4">IF(E42*IF(G42="",1,G42)*IF(J42="",1,J42)=0,"",E42*IF(G42="",1,G42)*IF(J42="",1,J42))</f>
        <v/>
      </c>
      <c r="N42" s="53"/>
      <c r="AB42" s="45" t="s">
        <v>52</v>
      </c>
    </row>
    <row r="43" spans="1:33">
      <c r="A43" s="46"/>
      <c r="B43" s="47"/>
      <c r="C43" s="37"/>
      <c r="D43" s="48"/>
      <c r="E43" s="49"/>
      <c r="F43" s="40" t="str">
        <f t="shared" si="1"/>
        <v/>
      </c>
      <c r="G43" s="50"/>
      <c r="H43" s="51"/>
      <c r="I43" s="40" t="str">
        <f t="shared" si="2"/>
        <v/>
      </c>
      <c r="J43" s="50"/>
      <c r="K43" s="51"/>
      <c r="L43" s="52" t="str">
        <f t="shared" si="3"/>
        <v/>
      </c>
      <c r="M43" s="47" t="str">
        <f t="shared" si="4"/>
        <v/>
      </c>
      <c r="N43" s="53"/>
      <c r="AC43" s="54" t="s">
        <v>53</v>
      </c>
    </row>
    <row r="44" spans="1:33">
      <c r="A44" s="46"/>
      <c r="B44" s="47"/>
      <c r="C44" s="37"/>
      <c r="D44" s="48"/>
      <c r="E44" s="49"/>
      <c r="F44" s="40" t="str">
        <f t="shared" si="1"/>
        <v/>
      </c>
      <c r="G44" s="50"/>
      <c r="H44" s="51"/>
      <c r="I44" s="40" t="str">
        <f t="shared" si="2"/>
        <v/>
      </c>
      <c r="J44" s="50"/>
      <c r="K44" s="51"/>
      <c r="L44" s="52" t="str">
        <f t="shared" si="3"/>
        <v/>
      </c>
      <c r="M44" s="47" t="str">
        <f t="shared" si="4"/>
        <v/>
      </c>
      <c r="N44" s="53"/>
    </row>
    <row r="45" spans="1:33">
      <c r="A45" s="46"/>
      <c r="B45" s="47"/>
      <c r="C45" s="55"/>
      <c r="D45" s="48"/>
      <c r="E45" s="49"/>
      <c r="F45" s="40" t="str">
        <f t="shared" si="1"/>
        <v/>
      </c>
      <c r="G45" s="50"/>
      <c r="H45" s="51"/>
      <c r="I45" s="40" t="str">
        <f t="shared" si="2"/>
        <v/>
      </c>
      <c r="J45" s="50"/>
      <c r="K45" s="51"/>
      <c r="L45" s="56" t="str">
        <f t="shared" si="3"/>
        <v/>
      </c>
      <c r="M45" s="57" t="str">
        <f t="shared" si="4"/>
        <v/>
      </c>
      <c r="N45" s="53"/>
    </row>
    <row r="46" spans="1:33">
      <c r="A46" s="35"/>
      <c r="B46" s="36" t="str">
        <f>IF(SUM(M46:M50)=0,"",SUM(M46:M50))</f>
        <v/>
      </c>
      <c r="C46" s="37"/>
      <c r="D46" s="38"/>
      <c r="E46" s="39"/>
      <c r="F46" s="58" t="str">
        <f t="shared" si="1"/>
        <v/>
      </c>
      <c r="G46" s="41"/>
      <c r="H46" s="42"/>
      <c r="I46" s="58" t="str">
        <f t="shared" si="2"/>
        <v/>
      </c>
      <c r="J46" s="41"/>
      <c r="K46" s="42"/>
      <c r="L46" s="43" t="str">
        <f t="shared" si="3"/>
        <v/>
      </c>
      <c r="M46" s="36" t="str">
        <f t="shared" si="4"/>
        <v/>
      </c>
      <c r="N46" s="44"/>
    </row>
    <row r="47" spans="1:33">
      <c r="A47" s="46"/>
      <c r="B47" s="47"/>
      <c r="C47" s="37"/>
      <c r="D47" s="48"/>
      <c r="E47" s="49"/>
      <c r="F47" s="40" t="str">
        <f t="shared" si="1"/>
        <v/>
      </c>
      <c r="G47" s="50"/>
      <c r="H47" s="51"/>
      <c r="I47" s="40" t="str">
        <f t="shared" si="2"/>
        <v/>
      </c>
      <c r="J47" s="50"/>
      <c r="K47" s="51"/>
      <c r="L47" s="52" t="str">
        <f t="shared" si="3"/>
        <v/>
      </c>
      <c r="M47" s="47" t="str">
        <f t="shared" si="4"/>
        <v/>
      </c>
      <c r="N47" s="53"/>
    </row>
    <row r="48" spans="1:33">
      <c r="A48" s="46"/>
      <c r="B48" s="47"/>
      <c r="C48" s="37"/>
      <c r="D48" s="48"/>
      <c r="E48" s="49"/>
      <c r="F48" s="40" t="str">
        <f t="shared" si="1"/>
        <v/>
      </c>
      <c r="G48" s="50"/>
      <c r="H48" s="51"/>
      <c r="I48" s="40" t="str">
        <f t="shared" si="2"/>
        <v/>
      </c>
      <c r="J48" s="50"/>
      <c r="K48" s="51"/>
      <c r="L48" s="52" t="str">
        <f t="shared" si="3"/>
        <v/>
      </c>
      <c r="M48" s="47" t="str">
        <f t="shared" si="4"/>
        <v/>
      </c>
      <c r="N48" s="53"/>
    </row>
    <row r="49" spans="1:14">
      <c r="A49" s="46"/>
      <c r="B49" s="47"/>
      <c r="C49" s="37"/>
      <c r="D49" s="48"/>
      <c r="E49" s="49"/>
      <c r="F49" s="40" t="str">
        <f t="shared" si="1"/>
        <v/>
      </c>
      <c r="G49" s="50"/>
      <c r="H49" s="51"/>
      <c r="I49" s="40" t="str">
        <f t="shared" si="2"/>
        <v/>
      </c>
      <c r="J49" s="50"/>
      <c r="K49" s="51"/>
      <c r="L49" s="52" t="str">
        <f t="shared" si="3"/>
        <v/>
      </c>
      <c r="M49" s="47" t="str">
        <f t="shared" si="4"/>
        <v/>
      </c>
      <c r="N49" s="53"/>
    </row>
    <row r="50" spans="1:14">
      <c r="A50" s="46"/>
      <c r="B50" s="47"/>
      <c r="C50" s="55"/>
      <c r="D50" s="48"/>
      <c r="E50" s="59"/>
      <c r="F50" s="60" t="str">
        <f t="shared" si="1"/>
        <v/>
      </c>
      <c r="G50" s="50"/>
      <c r="H50" s="51"/>
      <c r="I50" s="60" t="str">
        <f t="shared" si="2"/>
        <v/>
      </c>
      <c r="J50" s="50"/>
      <c r="K50" s="51"/>
      <c r="L50" s="56" t="str">
        <f t="shared" si="3"/>
        <v/>
      </c>
      <c r="M50" s="57" t="str">
        <f t="shared" si="4"/>
        <v/>
      </c>
      <c r="N50" s="61"/>
    </row>
    <row r="51" spans="1:14">
      <c r="A51" s="35"/>
      <c r="B51" s="36" t="str">
        <f>IF(SUM(M51:M55)=0,"",SUM(M51:M55))</f>
        <v/>
      </c>
      <c r="C51" s="37"/>
      <c r="D51" s="38"/>
      <c r="E51" s="49"/>
      <c r="F51" s="40" t="str">
        <f t="shared" si="1"/>
        <v/>
      </c>
      <c r="G51" s="41"/>
      <c r="H51" s="42"/>
      <c r="I51" s="40" t="str">
        <f t="shared" si="2"/>
        <v/>
      </c>
      <c r="J51" s="41"/>
      <c r="K51" s="42"/>
      <c r="L51" s="43" t="str">
        <f t="shared" si="3"/>
        <v/>
      </c>
      <c r="M51" s="36" t="str">
        <f t="shared" si="4"/>
        <v/>
      </c>
      <c r="N51" s="44"/>
    </row>
    <row r="52" spans="1:14">
      <c r="A52" s="46"/>
      <c r="B52" s="47"/>
      <c r="C52" s="37"/>
      <c r="D52" s="48"/>
      <c r="E52" s="49"/>
      <c r="F52" s="40" t="str">
        <f t="shared" si="1"/>
        <v/>
      </c>
      <c r="G52" s="50"/>
      <c r="H52" s="51"/>
      <c r="I52" s="40" t="str">
        <f t="shared" si="2"/>
        <v/>
      </c>
      <c r="J52" s="50"/>
      <c r="K52" s="51"/>
      <c r="L52" s="52" t="str">
        <f t="shared" si="3"/>
        <v/>
      </c>
      <c r="M52" s="47" t="str">
        <f t="shared" si="4"/>
        <v/>
      </c>
      <c r="N52" s="53"/>
    </row>
    <row r="53" spans="1:14">
      <c r="A53" s="46"/>
      <c r="B53" s="47"/>
      <c r="C53" s="37"/>
      <c r="D53" s="48"/>
      <c r="E53" s="49"/>
      <c r="F53" s="40" t="str">
        <f t="shared" si="1"/>
        <v/>
      </c>
      <c r="G53" s="50"/>
      <c r="H53" s="51"/>
      <c r="I53" s="40" t="str">
        <f t="shared" si="2"/>
        <v/>
      </c>
      <c r="J53" s="50"/>
      <c r="K53" s="51"/>
      <c r="L53" s="52" t="str">
        <f t="shared" si="3"/>
        <v/>
      </c>
      <c r="M53" s="47" t="str">
        <f t="shared" si="4"/>
        <v/>
      </c>
      <c r="N53" s="53"/>
    </row>
    <row r="54" spans="1:14">
      <c r="A54" s="46"/>
      <c r="B54" s="47"/>
      <c r="C54" s="37"/>
      <c r="D54" s="48"/>
      <c r="E54" s="49"/>
      <c r="F54" s="40" t="str">
        <f t="shared" si="1"/>
        <v/>
      </c>
      <c r="G54" s="50"/>
      <c r="H54" s="51"/>
      <c r="I54" s="40" t="str">
        <f t="shared" si="2"/>
        <v/>
      </c>
      <c r="J54" s="50"/>
      <c r="K54" s="51"/>
      <c r="L54" s="52" t="str">
        <f t="shared" si="3"/>
        <v/>
      </c>
      <c r="M54" s="47" t="str">
        <f t="shared" si="4"/>
        <v/>
      </c>
      <c r="N54" s="53"/>
    </row>
    <row r="55" spans="1:14">
      <c r="A55" s="62"/>
      <c r="B55" s="47"/>
      <c r="C55" s="55"/>
      <c r="D55" s="63"/>
      <c r="E55" s="59"/>
      <c r="F55" s="40" t="str">
        <f t="shared" si="1"/>
        <v/>
      </c>
      <c r="G55" s="50"/>
      <c r="H55" s="51"/>
      <c r="I55" s="40" t="str">
        <f t="shared" si="2"/>
        <v/>
      </c>
      <c r="J55" s="50"/>
      <c r="K55" s="51"/>
      <c r="L55" s="56" t="str">
        <f t="shared" si="3"/>
        <v/>
      </c>
      <c r="M55" s="57" t="str">
        <f t="shared" si="4"/>
        <v/>
      </c>
      <c r="N55" s="61"/>
    </row>
    <row r="56" spans="1:14">
      <c r="A56" s="64"/>
      <c r="B56" s="36" t="str">
        <f>IF(SUM(M56:M60)=0,"",SUM(M56:M60))</f>
        <v/>
      </c>
      <c r="C56" s="37"/>
      <c r="D56" s="48"/>
      <c r="E56" s="39"/>
      <c r="F56" s="40" t="str">
        <f t="shared" si="1"/>
        <v/>
      </c>
      <c r="G56" s="41"/>
      <c r="H56" s="42"/>
      <c r="I56" s="40" t="str">
        <f t="shared" si="2"/>
        <v/>
      </c>
      <c r="J56" s="41"/>
      <c r="K56" s="42"/>
      <c r="L56" s="43" t="str">
        <f t="shared" si="3"/>
        <v/>
      </c>
      <c r="M56" s="36" t="str">
        <f t="shared" si="4"/>
        <v/>
      </c>
      <c r="N56" s="53"/>
    </row>
    <row r="57" spans="1:14">
      <c r="A57" s="46"/>
      <c r="B57" s="47"/>
      <c r="C57" s="37"/>
      <c r="D57" s="48"/>
      <c r="E57" s="49"/>
      <c r="F57" s="40" t="str">
        <f t="shared" si="1"/>
        <v/>
      </c>
      <c r="G57" s="50"/>
      <c r="H57" s="51"/>
      <c r="I57" s="40" t="str">
        <f t="shared" si="2"/>
        <v/>
      </c>
      <c r="J57" s="50"/>
      <c r="K57" s="51"/>
      <c r="L57" s="52" t="str">
        <f t="shared" si="3"/>
        <v/>
      </c>
      <c r="M57" s="47" t="str">
        <f t="shared" si="4"/>
        <v/>
      </c>
      <c r="N57" s="53"/>
    </row>
    <row r="58" spans="1:14">
      <c r="A58" s="46"/>
      <c r="B58" s="47"/>
      <c r="C58" s="37"/>
      <c r="D58" s="48"/>
      <c r="E58" s="49"/>
      <c r="F58" s="40" t="str">
        <f t="shared" si="1"/>
        <v/>
      </c>
      <c r="G58" s="50"/>
      <c r="H58" s="51"/>
      <c r="I58" s="40" t="str">
        <f t="shared" si="2"/>
        <v/>
      </c>
      <c r="J58" s="50"/>
      <c r="K58" s="51"/>
      <c r="L58" s="52" t="str">
        <f t="shared" si="3"/>
        <v/>
      </c>
      <c r="M58" s="47" t="str">
        <f t="shared" si="4"/>
        <v/>
      </c>
      <c r="N58" s="53"/>
    </row>
    <row r="59" spans="1:14">
      <c r="A59" s="46"/>
      <c r="B59" s="47"/>
      <c r="C59" s="37"/>
      <c r="D59" s="48"/>
      <c r="E59" s="49"/>
      <c r="F59" s="40" t="str">
        <f t="shared" si="1"/>
        <v/>
      </c>
      <c r="G59" s="50"/>
      <c r="H59" s="51"/>
      <c r="I59" s="40" t="str">
        <f t="shared" si="2"/>
        <v/>
      </c>
      <c r="J59" s="50"/>
      <c r="K59" s="51"/>
      <c r="L59" s="52" t="str">
        <f t="shared" si="3"/>
        <v/>
      </c>
      <c r="M59" s="47" t="str">
        <f t="shared" si="4"/>
        <v/>
      </c>
      <c r="N59" s="53"/>
    </row>
    <row r="60" spans="1:14" ht="12" customHeight="1">
      <c r="A60" s="46"/>
      <c r="B60" s="47"/>
      <c r="C60" s="55"/>
      <c r="D60" s="48"/>
      <c r="E60" s="59"/>
      <c r="F60" s="40" t="str">
        <f t="shared" si="1"/>
        <v/>
      </c>
      <c r="G60" s="50"/>
      <c r="H60" s="51"/>
      <c r="I60" s="40" t="str">
        <f t="shared" si="2"/>
        <v/>
      </c>
      <c r="J60" s="50"/>
      <c r="K60" s="51"/>
      <c r="L60" s="56" t="str">
        <f t="shared" si="3"/>
        <v/>
      </c>
      <c r="M60" s="57" t="str">
        <f t="shared" si="4"/>
        <v/>
      </c>
      <c r="N60" s="53"/>
    </row>
    <row r="61" spans="1:14">
      <c r="A61" s="35"/>
      <c r="B61" s="36" t="str">
        <f>IF(SUM(M61:M65)=0,"",SUM(M61:M65))</f>
        <v/>
      </c>
      <c r="C61" s="37"/>
      <c r="D61" s="38"/>
      <c r="E61" s="39"/>
      <c r="F61" s="58" t="str">
        <f t="shared" si="1"/>
        <v/>
      </c>
      <c r="G61" s="41"/>
      <c r="H61" s="42"/>
      <c r="I61" s="58" t="str">
        <f t="shared" si="2"/>
        <v/>
      </c>
      <c r="J61" s="41"/>
      <c r="K61" s="42"/>
      <c r="L61" s="43" t="str">
        <f t="shared" si="3"/>
        <v/>
      </c>
      <c r="M61" s="36" t="str">
        <f t="shared" si="4"/>
        <v/>
      </c>
      <c r="N61" s="44"/>
    </row>
    <row r="62" spans="1:14">
      <c r="A62" s="46"/>
      <c r="B62" s="47"/>
      <c r="C62" s="37"/>
      <c r="D62" s="48"/>
      <c r="E62" s="49"/>
      <c r="F62" s="40" t="str">
        <f t="shared" si="1"/>
        <v/>
      </c>
      <c r="G62" s="50"/>
      <c r="H62" s="51"/>
      <c r="I62" s="40" t="str">
        <f t="shared" si="2"/>
        <v/>
      </c>
      <c r="J62" s="50"/>
      <c r="K62" s="51"/>
      <c r="L62" s="52" t="str">
        <f t="shared" si="3"/>
        <v/>
      </c>
      <c r="M62" s="47" t="str">
        <f t="shared" si="4"/>
        <v/>
      </c>
      <c r="N62" s="53"/>
    </row>
    <row r="63" spans="1:14">
      <c r="A63" s="46"/>
      <c r="B63" s="47"/>
      <c r="C63" s="37"/>
      <c r="D63" s="48"/>
      <c r="E63" s="49"/>
      <c r="F63" s="40" t="str">
        <f t="shared" si="1"/>
        <v/>
      </c>
      <c r="G63" s="50"/>
      <c r="H63" s="51"/>
      <c r="I63" s="40" t="str">
        <f t="shared" si="2"/>
        <v/>
      </c>
      <c r="J63" s="50"/>
      <c r="K63" s="51"/>
      <c r="L63" s="52" t="str">
        <f t="shared" si="3"/>
        <v/>
      </c>
      <c r="M63" s="47" t="str">
        <f t="shared" si="4"/>
        <v/>
      </c>
      <c r="N63" s="53"/>
    </row>
    <row r="64" spans="1:14">
      <c r="A64" s="46"/>
      <c r="B64" s="47"/>
      <c r="C64" s="37"/>
      <c r="D64" s="48"/>
      <c r="E64" s="49"/>
      <c r="F64" s="40" t="str">
        <f t="shared" si="1"/>
        <v/>
      </c>
      <c r="G64" s="50"/>
      <c r="H64" s="51"/>
      <c r="I64" s="40" t="str">
        <f t="shared" si="2"/>
        <v/>
      </c>
      <c r="J64" s="50"/>
      <c r="K64" s="51"/>
      <c r="L64" s="52" t="str">
        <f t="shared" si="3"/>
        <v/>
      </c>
      <c r="M64" s="47" t="str">
        <f t="shared" si="4"/>
        <v/>
      </c>
      <c r="N64" s="53"/>
    </row>
    <row r="65" spans="1:14">
      <c r="A65" s="46"/>
      <c r="B65" s="47"/>
      <c r="C65" s="55"/>
      <c r="D65" s="48"/>
      <c r="E65" s="49"/>
      <c r="F65" s="60" t="str">
        <f t="shared" si="1"/>
        <v/>
      </c>
      <c r="G65" s="50"/>
      <c r="H65" s="51"/>
      <c r="I65" s="60" t="str">
        <f t="shared" si="2"/>
        <v/>
      </c>
      <c r="J65" s="50"/>
      <c r="K65" s="51"/>
      <c r="L65" s="56" t="str">
        <f t="shared" si="3"/>
        <v/>
      </c>
      <c r="M65" s="57" t="str">
        <f t="shared" si="4"/>
        <v/>
      </c>
      <c r="N65" s="53"/>
    </row>
    <row r="66" spans="1:14">
      <c r="A66" s="35"/>
      <c r="B66" s="36" t="str">
        <f>IF(SUM(M66:M70)=0,"",SUM(M66:M70))</f>
        <v/>
      </c>
      <c r="C66" s="37"/>
      <c r="D66" s="38"/>
      <c r="E66" s="39"/>
      <c r="F66" s="40" t="str">
        <f t="shared" si="1"/>
        <v/>
      </c>
      <c r="G66" s="41"/>
      <c r="H66" s="42"/>
      <c r="I66" s="40" t="str">
        <f t="shared" si="2"/>
        <v/>
      </c>
      <c r="J66" s="41"/>
      <c r="K66" s="42"/>
      <c r="L66" s="43" t="str">
        <f t="shared" si="3"/>
        <v/>
      </c>
      <c r="M66" s="36" t="str">
        <f t="shared" si="4"/>
        <v/>
      </c>
      <c r="N66" s="44"/>
    </row>
    <row r="67" spans="1:14">
      <c r="A67" s="46"/>
      <c r="B67" s="47"/>
      <c r="C67" s="37"/>
      <c r="D67" s="48"/>
      <c r="E67" s="49"/>
      <c r="F67" s="40" t="str">
        <f t="shared" si="1"/>
        <v/>
      </c>
      <c r="G67" s="50"/>
      <c r="H67" s="51"/>
      <c r="I67" s="40" t="str">
        <f t="shared" si="2"/>
        <v/>
      </c>
      <c r="J67" s="50"/>
      <c r="K67" s="51"/>
      <c r="L67" s="52" t="str">
        <f t="shared" si="3"/>
        <v/>
      </c>
      <c r="M67" s="47" t="str">
        <f t="shared" si="4"/>
        <v/>
      </c>
      <c r="N67" s="53"/>
    </row>
    <row r="68" spans="1:14">
      <c r="A68" s="46"/>
      <c r="B68" s="47"/>
      <c r="C68" s="37"/>
      <c r="D68" s="48"/>
      <c r="E68" s="49"/>
      <c r="F68" s="40" t="str">
        <f t="shared" si="1"/>
        <v/>
      </c>
      <c r="G68" s="50"/>
      <c r="H68" s="51"/>
      <c r="I68" s="40" t="str">
        <f t="shared" si="2"/>
        <v/>
      </c>
      <c r="J68" s="50"/>
      <c r="K68" s="51"/>
      <c r="L68" s="52" t="str">
        <f t="shared" si="3"/>
        <v/>
      </c>
      <c r="M68" s="47" t="str">
        <f t="shared" si="4"/>
        <v/>
      </c>
      <c r="N68" s="53"/>
    </row>
    <row r="69" spans="1:14">
      <c r="A69" s="46"/>
      <c r="B69" s="47"/>
      <c r="C69" s="37"/>
      <c r="D69" s="48"/>
      <c r="E69" s="49"/>
      <c r="F69" s="40" t="str">
        <f t="shared" si="1"/>
        <v/>
      </c>
      <c r="G69" s="50"/>
      <c r="H69" s="51"/>
      <c r="I69" s="40" t="str">
        <f t="shared" si="2"/>
        <v/>
      </c>
      <c r="J69" s="50"/>
      <c r="K69" s="51"/>
      <c r="L69" s="52" t="str">
        <f t="shared" si="3"/>
        <v/>
      </c>
      <c r="M69" s="47" t="str">
        <f t="shared" si="4"/>
        <v/>
      </c>
      <c r="N69" s="53"/>
    </row>
    <row r="70" spans="1:14">
      <c r="A70" s="62"/>
      <c r="B70" s="47"/>
      <c r="C70" s="55"/>
      <c r="D70" s="63"/>
      <c r="E70" s="59"/>
      <c r="F70" s="40" t="str">
        <f t="shared" si="1"/>
        <v/>
      </c>
      <c r="G70" s="50"/>
      <c r="H70" s="51"/>
      <c r="I70" s="40" t="str">
        <f t="shared" si="2"/>
        <v/>
      </c>
      <c r="J70" s="50"/>
      <c r="K70" s="51"/>
      <c r="L70" s="56" t="str">
        <f t="shared" si="3"/>
        <v/>
      </c>
      <c r="M70" s="57" t="str">
        <f t="shared" si="4"/>
        <v/>
      </c>
      <c r="N70" s="61"/>
    </row>
    <row r="71" spans="1:14">
      <c r="A71" s="64"/>
      <c r="B71" s="36" t="str">
        <f>IF(SUM(M71:M75)=0,"",SUM(M71:M75))</f>
        <v/>
      </c>
      <c r="C71" s="37"/>
      <c r="D71" s="48"/>
      <c r="E71" s="49"/>
      <c r="F71" s="40" t="str">
        <f t="shared" si="1"/>
        <v/>
      </c>
      <c r="G71" s="41"/>
      <c r="H71" s="42"/>
      <c r="I71" s="40" t="str">
        <f t="shared" si="2"/>
        <v/>
      </c>
      <c r="J71" s="41"/>
      <c r="K71" s="42"/>
      <c r="L71" s="43" t="str">
        <f t="shared" si="3"/>
        <v/>
      </c>
      <c r="M71" s="36" t="str">
        <f t="shared" si="4"/>
        <v/>
      </c>
      <c r="N71" s="53"/>
    </row>
    <row r="72" spans="1:14">
      <c r="A72" s="46"/>
      <c r="B72" s="47"/>
      <c r="C72" s="37"/>
      <c r="D72" s="48"/>
      <c r="E72" s="49"/>
      <c r="F72" s="40" t="str">
        <f t="shared" si="1"/>
        <v/>
      </c>
      <c r="G72" s="50"/>
      <c r="H72" s="51"/>
      <c r="I72" s="40" t="str">
        <f t="shared" si="2"/>
        <v/>
      </c>
      <c r="J72" s="50"/>
      <c r="K72" s="51"/>
      <c r="L72" s="52" t="str">
        <f t="shared" si="3"/>
        <v/>
      </c>
      <c r="M72" s="47" t="str">
        <f t="shared" si="4"/>
        <v/>
      </c>
      <c r="N72" s="53"/>
    </row>
    <row r="73" spans="1:14">
      <c r="A73" s="46"/>
      <c r="B73" s="47"/>
      <c r="C73" s="37"/>
      <c r="D73" s="48"/>
      <c r="E73" s="49"/>
      <c r="F73" s="40" t="str">
        <f t="shared" si="1"/>
        <v/>
      </c>
      <c r="G73" s="50"/>
      <c r="H73" s="51"/>
      <c r="I73" s="40" t="str">
        <f t="shared" si="2"/>
        <v/>
      </c>
      <c r="J73" s="50"/>
      <c r="K73" s="51"/>
      <c r="L73" s="52" t="str">
        <f t="shared" si="3"/>
        <v/>
      </c>
      <c r="M73" s="47" t="str">
        <f t="shared" si="4"/>
        <v/>
      </c>
      <c r="N73" s="53"/>
    </row>
    <row r="74" spans="1:14">
      <c r="A74" s="46"/>
      <c r="B74" s="47"/>
      <c r="C74" s="37"/>
      <c r="D74" s="48"/>
      <c r="E74" s="49"/>
      <c r="F74" s="40" t="str">
        <f t="shared" si="1"/>
        <v/>
      </c>
      <c r="G74" s="50"/>
      <c r="H74" s="51"/>
      <c r="I74" s="40" t="str">
        <f t="shared" si="2"/>
        <v/>
      </c>
      <c r="J74" s="50"/>
      <c r="K74" s="51"/>
      <c r="L74" s="52" t="str">
        <f t="shared" si="3"/>
        <v/>
      </c>
      <c r="M74" s="47" t="str">
        <f t="shared" si="4"/>
        <v/>
      </c>
      <c r="N74" s="53"/>
    </row>
    <row r="75" spans="1:14">
      <c r="A75" s="46"/>
      <c r="B75" s="47"/>
      <c r="C75" s="55"/>
      <c r="D75" s="48"/>
      <c r="E75" s="49"/>
      <c r="F75" s="40" t="str">
        <f t="shared" si="1"/>
        <v/>
      </c>
      <c r="G75" s="50"/>
      <c r="H75" s="51"/>
      <c r="I75" s="40" t="str">
        <f t="shared" si="2"/>
        <v/>
      </c>
      <c r="J75" s="50"/>
      <c r="K75" s="51"/>
      <c r="L75" s="56" t="str">
        <f t="shared" si="3"/>
        <v/>
      </c>
      <c r="M75" s="57" t="str">
        <f t="shared" si="4"/>
        <v/>
      </c>
      <c r="N75" s="53"/>
    </row>
    <row r="76" spans="1:14">
      <c r="A76" s="35"/>
      <c r="B76" s="36" t="str">
        <f>IF(SUM(M76:M80)=0,"",SUM(M76:M80))</f>
        <v/>
      </c>
      <c r="C76" s="37"/>
      <c r="D76" s="38"/>
      <c r="E76" s="39"/>
      <c r="F76" s="58" t="str">
        <f t="shared" si="1"/>
        <v/>
      </c>
      <c r="G76" s="41"/>
      <c r="H76" s="42"/>
      <c r="I76" s="58" t="str">
        <f t="shared" si="2"/>
        <v/>
      </c>
      <c r="J76" s="41"/>
      <c r="K76" s="42"/>
      <c r="L76" s="43" t="str">
        <f t="shared" si="3"/>
        <v/>
      </c>
      <c r="M76" s="36" t="str">
        <f t="shared" si="4"/>
        <v/>
      </c>
      <c r="N76" s="44"/>
    </row>
    <row r="77" spans="1:14">
      <c r="A77" s="46"/>
      <c r="B77" s="47"/>
      <c r="C77" s="37"/>
      <c r="D77" s="48"/>
      <c r="E77" s="49"/>
      <c r="F77" s="40" t="str">
        <f t="shared" si="1"/>
        <v/>
      </c>
      <c r="G77" s="50"/>
      <c r="H77" s="51"/>
      <c r="I77" s="40" t="str">
        <f t="shared" si="2"/>
        <v/>
      </c>
      <c r="J77" s="50"/>
      <c r="K77" s="51"/>
      <c r="L77" s="52" t="str">
        <f t="shared" si="3"/>
        <v/>
      </c>
      <c r="M77" s="47" t="str">
        <f t="shared" si="4"/>
        <v/>
      </c>
      <c r="N77" s="53"/>
    </row>
    <row r="78" spans="1:14">
      <c r="A78" s="46"/>
      <c r="B78" s="47"/>
      <c r="C78" s="37"/>
      <c r="D78" s="48"/>
      <c r="E78" s="49"/>
      <c r="F78" s="40" t="str">
        <f t="shared" si="1"/>
        <v/>
      </c>
      <c r="G78" s="50"/>
      <c r="H78" s="51"/>
      <c r="I78" s="40" t="str">
        <f t="shared" si="2"/>
        <v/>
      </c>
      <c r="J78" s="50"/>
      <c r="K78" s="51"/>
      <c r="L78" s="52" t="str">
        <f t="shared" si="3"/>
        <v/>
      </c>
      <c r="M78" s="47" t="str">
        <f t="shared" si="4"/>
        <v/>
      </c>
      <c r="N78" s="53"/>
    </row>
    <row r="79" spans="1:14">
      <c r="A79" s="46"/>
      <c r="B79" s="47"/>
      <c r="C79" s="37"/>
      <c r="D79" s="48"/>
      <c r="E79" s="49"/>
      <c r="F79" s="40" t="str">
        <f t="shared" si="1"/>
        <v/>
      </c>
      <c r="G79" s="50"/>
      <c r="H79" s="51"/>
      <c r="I79" s="40" t="str">
        <f t="shared" si="2"/>
        <v/>
      </c>
      <c r="J79" s="50"/>
      <c r="K79" s="51"/>
      <c r="L79" s="52" t="str">
        <f t="shared" si="3"/>
        <v/>
      </c>
      <c r="M79" s="47" t="str">
        <f t="shared" si="4"/>
        <v/>
      </c>
      <c r="N79" s="53"/>
    </row>
    <row r="80" spans="1:14">
      <c r="A80" s="62"/>
      <c r="B80" s="47"/>
      <c r="C80" s="55"/>
      <c r="D80" s="63"/>
      <c r="E80" s="59"/>
      <c r="F80" s="60" t="str">
        <f t="shared" si="1"/>
        <v/>
      </c>
      <c r="G80" s="50"/>
      <c r="H80" s="51"/>
      <c r="I80" s="60" t="str">
        <f t="shared" si="2"/>
        <v/>
      </c>
      <c r="J80" s="50"/>
      <c r="K80" s="51"/>
      <c r="L80" s="56" t="str">
        <f t="shared" si="3"/>
        <v/>
      </c>
      <c r="M80" s="57" t="str">
        <f t="shared" si="4"/>
        <v/>
      </c>
      <c r="N80" s="61"/>
    </row>
    <row r="81" spans="1:14">
      <c r="A81" s="35"/>
      <c r="B81" s="36" t="str">
        <f>IF(SUM(M81:M85)=0,"",SUM(M81:M85))</f>
        <v/>
      </c>
      <c r="C81" s="37"/>
      <c r="D81" s="38"/>
      <c r="E81" s="49"/>
      <c r="F81" s="40" t="str">
        <f t="shared" si="1"/>
        <v/>
      </c>
      <c r="G81" s="41"/>
      <c r="H81" s="42"/>
      <c r="I81" s="40" t="str">
        <f t="shared" si="2"/>
        <v/>
      </c>
      <c r="J81" s="41"/>
      <c r="K81" s="42"/>
      <c r="L81" s="43" t="str">
        <f t="shared" si="3"/>
        <v/>
      </c>
      <c r="M81" s="36" t="str">
        <f t="shared" si="4"/>
        <v/>
      </c>
      <c r="N81" s="44"/>
    </row>
    <row r="82" spans="1:14">
      <c r="A82" s="46"/>
      <c r="B82" s="47"/>
      <c r="C82" s="37"/>
      <c r="D82" s="48"/>
      <c r="E82" s="49"/>
      <c r="F82" s="40" t="str">
        <f t="shared" si="1"/>
        <v/>
      </c>
      <c r="G82" s="50"/>
      <c r="H82" s="51"/>
      <c r="I82" s="40" t="str">
        <f t="shared" si="2"/>
        <v/>
      </c>
      <c r="J82" s="50"/>
      <c r="K82" s="51"/>
      <c r="L82" s="52" t="str">
        <f t="shared" si="3"/>
        <v/>
      </c>
      <c r="M82" s="47" t="str">
        <f t="shared" si="4"/>
        <v/>
      </c>
      <c r="N82" s="53"/>
    </row>
    <row r="83" spans="1:14">
      <c r="A83" s="46"/>
      <c r="B83" s="47"/>
      <c r="C83" s="37"/>
      <c r="D83" s="48"/>
      <c r="E83" s="49"/>
      <c r="F83" s="40" t="str">
        <f t="shared" si="1"/>
        <v/>
      </c>
      <c r="G83" s="50"/>
      <c r="H83" s="51"/>
      <c r="I83" s="40" t="str">
        <f t="shared" si="2"/>
        <v/>
      </c>
      <c r="J83" s="50"/>
      <c r="K83" s="51"/>
      <c r="L83" s="52" t="str">
        <f t="shared" si="3"/>
        <v/>
      </c>
      <c r="M83" s="47" t="str">
        <f t="shared" si="4"/>
        <v/>
      </c>
      <c r="N83" s="53"/>
    </row>
    <row r="84" spans="1:14">
      <c r="A84" s="46"/>
      <c r="B84" s="47"/>
      <c r="C84" s="37"/>
      <c r="D84" s="48"/>
      <c r="E84" s="49"/>
      <c r="F84" s="40" t="str">
        <f t="shared" si="1"/>
        <v/>
      </c>
      <c r="G84" s="50"/>
      <c r="H84" s="51"/>
      <c r="I84" s="40" t="str">
        <f t="shared" si="2"/>
        <v/>
      </c>
      <c r="J84" s="50"/>
      <c r="K84" s="51"/>
      <c r="L84" s="52" t="str">
        <f t="shared" si="3"/>
        <v/>
      </c>
      <c r="M84" s="47" t="str">
        <f t="shared" si="4"/>
        <v/>
      </c>
      <c r="N84" s="53"/>
    </row>
    <row r="85" spans="1:14">
      <c r="A85" s="62"/>
      <c r="B85" s="47"/>
      <c r="C85" s="55"/>
      <c r="D85" s="63"/>
      <c r="E85" s="49"/>
      <c r="F85" s="40" t="str">
        <f t="shared" si="1"/>
        <v/>
      </c>
      <c r="G85" s="50"/>
      <c r="H85" s="51"/>
      <c r="I85" s="40" t="str">
        <f t="shared" si="2"/>
        <v/>
      </c>
      <c r="J85" s="50"/>
      <c r="K85" s="51"/>
      <c r="L85" s="56" t="str">
        <f t="shared" si="3"/>
        <v/>
      </c>
      <c r="M85" s="57" t="str">
        <f t="shared" si="4"/>
        <v/>
      </c>
      <c r="N85" s="61"/>
    </row>
    <row r="86" spans="1:14">
      <c r="A86" s="35"/>
      <c r="B86" s="36" t="str">
        <f>IF(SUM(M86:M90)=0,"",SUM(M86:M90))</f>
        <v/>
      </c>
      <c r="C86" s="37"/>
      <c r="D86" s="38"/>
      <c r="E86" s="39"/>
      <c r="F86" s="40" t="str">
        <f t="shared" si="1"/>
        <v/>
      </c>
      <c r="G86" s="41"/>
      <c r="H86" s="42"/>
      <c r="I86" s="40" t="str">
        <f t="shared" si="2"/>
        <v/>
      </c>
      <c r="J86" s="41"/>
      <c r="K86" s="42"/>
      <c r="L86" s="43" t="str">
        <f t="shared" si="3"/>
        <v/>
      </c>
      <c r="M86" s="36" t="str">
        <f t="shared" si="4"/>
        <v/>
      </c>
      <c r="N86" s="44"/>
    </row>
    <row r="87" spans="1:14">
      <c r="A87" s="46"/>
      <c r="B87" s="47"/>
      <c r="C87" s="37"/>
      <c r="D87" s="48"/>
      <c r="E87" s="49"/>
      <c r="F87" s="40" t="str">
        <f t="shared" si="1"/>
        <v/>
      </c>
      <c r="G87" s="50"/>
      <c r="H87" s="51"/>
      <c r="I87" s="40" t="str">
        <f t="shared" si="2"/>
        <v/>
      </c>
      <c r="J87" s="50"/>
      <c r="K87" s="51"/>
      <c r="L87" s="52" t="str">
        <f t="shared" si="3"/>
        <v/>
      </c>
      <c r="M87" s="47" t="str">
        <f t="shared" si="4"/>
        <v/>
      </c>
      <c r="N87" s="53"/>
    </row>
    <row r="88" spans="1:14">
      <c r="A88" s="46"/>
      <c r="B88" s="47"/>
      <c r="C88" s="37"/>
      <c r="D88" s="48"/>
      <c r="E88" s="49"/>
      <c r="F88" s="40" t="str">
        <f t="shared" si="1"/>
        <v/>
      </c>
      <c r="G88" s="50"/>
      <c r="H88" s="51"/>
      <c r="I88" s="40" t="str">
        <f t="shared" si="2"/>
        <v/>
      </c>
      <c r="J88" s="50"/>
      <c r="K88" s="51"/>
      <c r="L88" s="52" t="str">
        <f t="shared" si="3"/>
        <v/>
      </c>
      <c r="M88" s="47" t="str">
        <f t="shared" si="4"/>
        <v/>
      </c>
      <c r="N88" s="53"/>
    </row>
    <row r="89" spans="1:14">
      <c r="A89" s="46"/>
      <c r="B89" s="47"/>
      <c r="C89" s="37"/>
      <c r="D89" s="48"/>
      <c r="E89" s="49"/>
      <c r="F89" s="40" t="str">
        <f t="shared" si="1"/>
        <v/>
      </c>
      <c r="G89" s="50"/>
      <c r="H89" s="51"/>
      <c r="I89" s="40" t="str">
        <f t="shared" si="2"/>
        <v/>
      </c>
      <c r="J89" s="50"/>
      <c r="K89" s="51"/>
      <c r="L89" s="52" t="str">
        <f t="shared" si="3"/>
        <v/>
      </c>
      <c r="M89" s="47" t="str">
        <f t="shared" si="4"/>
        <v/>
      </c>
      <c r="N89" s="53"/>
    </row>
    <row r="90" spans="1:14">
      <c r="A90" s="62"/>
      <c r="B90" s="47"/>
      <c r="C90" s="55"/>
      <c r="D90" s="63"/>
      <c r="E90" s="59"/>
      <c r="F90" s="40" t="str">
        <f t="shared" si="1"/>
        <v/>
      </c>
      <c r="G90" s="50"/>
      <c r="H90" s="51"/>
      <c r="I90" s="40" t="str">
        <f t="shared" si="2"/>
        <v/>
      </c>
      <c r="J90" s="50"/>
      <c r="K90" s="51"/>
      <c r="L90" s="56" t="str">
        <f t="shared" si="3"/>
        <v/>
      </c>
      <c r="M90" s="57" t="str">
        <f t="shared" si="4"/>
        <v/>
      </c>
      <c r="N90" s="61"/>
    </row>
    <row r="91" spans="1:14">
      <c r="A91" s="35"/>
      <c r="B91" s="36" t="str">
        <f>IF(SUM(M91:M95)=0,"",SUM(M91:M95))</f>
        <v/>
      </c>
      <c r="C91" s="37"/>
      <c r="D91" s="38"/>
      <c r="E91" s="39"/>
      <c r="F91" s="58" t="str">
        <f t="shared" si="1"/>
        <v/>
      </c>
      <c r="G91" s="41"/>
      <c r="H91" s="42"/>
      <c r="I91" s="58" t="str">
        <f t="shared" si="2"/>
        <v/>
      </c>
      <c r="J91" s="41"/>
      <c r="K91" s="42"/>
      <c r="L91" s="43" t="str">
        <f t="shared" si="3"/>
        <v/>
      </c>
      <c r="M91" s="36" t="str">
        <f t="shared" si="4"/>
        <v/>
      </c>
      <c r="N91" s="44"/>
    </row>
    <row r="92" spans="1:14">
      <c r="A92" s="46"/>
      <c r="B92" s="47"/>
      <c r="C92" s="37"/>
      <c r="D92" s="48"/>
      <c r="E92" s="49"/>
      <c r="F92" s="40" t="str">
        <f t="shared" si="1"/>
        <v/>
      </c>
      <c r="G92" s="50"/>
      <c r="H92" s="51"/>
      <c r="I92" s="40" t="str">
        <f t="shared" si="2"/>
        <v/>
      </c>
      <c r="J92" s="50"/>
      <c r="K92" s="51"/>
      <c r="L92" s="52" t="str">
        <f t="shared" si="3"/>
        <v/>
      </c>
      <c r="M92" s="47" t="str">
        <f t="shared" si="4"/>
        <v/>
      </c>
      <c r="N92" s="53"/>
    </row>
    <row r="93" spans="1:14">
      <c r="A93" s="46"/>
      <c r="B93" s="47"/>
      <c r="C93" s="37"/>
      <c r="D93" s="48"/>
      <c r="E93" s="49"/>
      <c r="F93" s="40" t="str">
        <f t="shared" si="1"/>
        <v/>
      </c>
      <c r="G93" s="50"/>
      <c r="H93" s="51"/>
      <c r="I93" s="40" t="str">
        <f t="shared" si="2"/>
        <v/>
      </c>
      <c r="J93" s="50"/>
      <c r="K93" s="51"/>
      <c r="L93" s="52" t="str">
        <f t="shared" si="3"/>
        <v/>
      </c>
      <c r="M93" s="47" t="str">
        <f t="shared" si="4"/>
        <v/>
      </c>
      <c r="N93" s="53"/>
    </row>
    <row r="94" spans="1:14">
      <c r="A94" s="46"/>
      <c r="B94" s="47"/>
      <c r="C94" s="37"/>
      <c r="D94" s="48"/>
      <c r="E94" s="49"/>
      <c r="F94" s="40" t="str">
        <f t="shared" si="1"/>
        <v/>
      </c>
      <c r="G94" s="50"/>
      <c r="H94" s="51"/>
      <c r="I94" s="40" t="str">
        <f t="shared" si="2"/>
        <v/>
      </c>
      <c r="J94" s="50"/>
      <c r="K94" s="51"/>
      <c r="L94" s="52" t="str">
        <f t="shared" si="3"/>
        <v/>
      </c>
      <c r="M94" s="47" t="str">
        <f t="shared" si="4"/>
        <v/>
      </c>
      <c r="N94" s="53"/>
    </row>
    <row r="95" spans="1:14" ht="11.75" customHeight="1">
      <c r="A95" s="62"/>
      <c r="B95" s="47"/>
      <c r="C95" s="55"/>
      <c r="D95" s="63"/>
      <c r="E95" s="59"/>
      <c r="F95" s="60" t="str">
        <f t="shared" si="1"/>
        <v/>
      </c>
      <c r="G95" s="50"/>
      <c r="H95" s="51"/>
      <c r="I95" s="60" t="str">
        <f t="shared" si="2"/>
        <v/>
      </c>
      <c r="J95" s="50"/>
      <c r="K95" s="51"/>
      <c r="L95" s="56" t="str">
        <f t="shared" si="3"/>
        <v/>
      </c>
      <c r="M95" s="57" t="str">
        <f t="shared" si="4"/>
        <v/>
      </c>
      <c r="N95" s="61"/>
    </row>
    <row r="96" spans="1:14">
      <c r="A96" s="35"/>
      <c r="B96" s="36" t="str">
        <f>IF(SUM(M96:M100)=0,"",SUM(M96:M100))</f>
        <v/>
      </c>
      <c r="C96" s="37"/>
      <c r="D96" s="38"/>
      <c r="E96" s="49"/>
      <c r="F96" s="40" t="str">
        <f t="shared" si="1"/>
        <v/>
      </c>
      <c r="G96" s="41"/>
      <c r="H96" s="42"/>
      <c r="I96" s="40" t="str">
        <f t="shared" si="2"/>
        <v/>
      </c>
      <c r="J96" s="41"/>
      <c r="K96" s="42"/>
      <c r="L96" s="43" t="str">
        <f t="shared" si="3"/>
        <v/>
      </c>
      <c r="M96" s="36" t="str">
        <f t="shared" si="4"/>
        <v/>
      </c>
      <c r="N96" s="44"/>
    </row>
    <row r="97" spans="1:14">
      <c r="A97" s="46"/>
      <c r="B97" s="47"/>
      <c r="C97" s="37"/>
      <c r="D97" s="48"/>
      <c r="E97" s="49"/>
      <c r="F97" s="40" t="str">
        <f t="shared" si="1"/>
        <v/>
      </c>
      <c r="G97" s="50"/>
      <c r="H97" s="51"/>
      <c r="I97" s="40" t="str">
        <f t="shared" si="2"/>
        <v/>
      </c>
      <c r="J97" s="50"/>
      <c r="K97" s="51"/>
      <c r="L97" s="52" t="str">
        <f t="shared" si="3"/>
        <v/>
      </c>
      <c r="M97" s="47" t="str">
        <f t="shared" si="4"/>
        <v/>
      </c>
      <c r="N97" s="53"/>
    </row>
    <row r="98" spans="1:14">
      <c r="A98" s="46"/>
      <c r="B98" s="47"/>
      <c r="C98" s="37"/>
      <c r="D98" s="48"/>
      <c r="E98" s="49"/>
      <c r="F98" s="40" t="str">
        <f t="shared" si="1"/>
        <v/>
      </c>
      <c r="G98" s="50"/>
      <c r="H98" s="51"/>
      <c r="I98" s="40" t="str">
        <f t="shared" si="2"/>
        <v/>
      </c>
      <c r="J98" s="50"/>
      <c r="K98" s="51"/>
      <c r="L98" s="52" t="str">
        <f t="shared" si="3"/>
        <v/>
      </c>
      <c r="M98" s="47" t="str">
        <f t="shared" si="4"/>
        <v/>
      </c>
      <c r="N98" s="53"/>
    </row>
    <row r="99" spans="1:14">
      <c r="A99" s="46"/>
      <c r="B99" s="47"/>
      <c r="C99" s="37"/>
      <c r="D99" s="48"/>
      <c r="E99" s="49"/>
      <c r="F99" s="40" t="str">
        <f t="shared" si="1"/>
        <v/>
      </c>
      <c r="G99" s="50"/>
      <c r="H99" s="51"/>
      <c r="I99" s="40" t="str">
        <f t="shared" si="2"/>
        <v/>
      </c>
      <c r="J99" s="50"/>
      <c r="K99" s="51"/>
      <c r="L99" s="52" t="str">
        <f t="shared" si="3"/>
        <v/>
      </c>
      <c r="M99" s="47" t="str">
        <f t="shared" si="4"/>
        <v/>
      </c>
      <c r="N99" s="53"/>
    </row>
    <row r="100" spans="1:14" ht="11.75" customHeight="1">
      <c r="A100" s="62"/>
      <c r="B100" s="47"/>
      <c r="C100" s="55"/>
      <c r="D100" s="63"/>
      <c r="E100" s="49"/>
      <c r="F100" s="40" t="str">
        <f t="shared" si="1"/>
        <v/>
      </c>
      <c r="G100" s="50"/>
      <c r="H100" s="51"/>
      <c r="I100" s="40" t="str">
        <f t="shared" si="2"/>
        <v/>
      </c>
      <c r="J100" s="50"/>
      <c r="K100" s="51"/>
      <c r="L100" s="56" t="str">
        <f t="shared" si="3"/>
        <v/>
      </c>
      <c r="M100" s="57" t="str">
        <f t="shared" si="4"/>
        <v/>
      </c>
      <c r="N100" s="61"/>
    </row>
    <row r="101" spans="1:14">
      <c r="A101" s="121" t="s">
        <v>54</v>
      </c>
      <c r="B101" s="121"/>
      <c r="C101" s="121"/>
      <c r="D101" s="121"/>
      <c r="E101" s="121"/>
      <c r="F101" s="121"/>
      <c r="G101" s="121"/>
      <c r="H101" s="121"/>
      <c r="I101" s="121"/>
      <c r="J101" s="121"/>
      <c r="K101" s="121"/>
      <c r="L101" s="121"/>
      <c r="M101" s="65">
        <f>IF(SUM(M41:M100)=SUM(B41:B100),SUM(M41:M100),"ERROR：科目合計と小計が一致していません")</f>
        <v>0</v>
      </c>
      <c r="N101" s="66" t="s">
        <v>55</v>
      </c>
    </row>
    <row r="102" spans="1:14" ht="13" customHeight="1">
      <c r="A102" s="67"/>
      <c r="B102" s="122" t="s">
        <v>56</v>
      </c>
      <c r="C102" s="122"/>
      <c r="D102" s="122"/>
      <c r="E102" s="122"/>
      <c r="F102" s="122"/>
      <c r="G102" s="122"/>
      <c r="H102" s="122"/>
      <c r="I102" s="122"/>
      <c r="J102" s="122"/>
      <c r="K102" s="122"/>
      <c r="L102" s="123"/>
      <c r="M102" s="65">
        <f>M103-M101</f>
        <v>0</v>
      </c>
      <c r="N102" s="66" t="s">
        <v>55</v>
      </c>
    </row>
    <row r="103" spans="1:14" ht="13" customHeight="1">
      <c r="A103" s="124" t="s">
        <v>57</v>
      </c>
      <c r="B103" s="125"/>
      <c r="C103" s="125"/>
      <c r="D103" s="125"/>
      <c r="E103" s="125"/>
      <c r="F103" s="125"/>
      <c r="G103" s="125"/>
      <c r="H103" s="125"/>
      <c r="I103" s="125"/>
      <c r="J103" s="125"/>
      <c r="K103" s="125"/>
      <c r="L103" s="126"/>
      <c r="M103" s="68">
        <f>ROUNDUP(M101,-4)</f>
        <v>0</v>
      </c>
      <c r="N103" s="69" t="s">
        <v>55</v>
      </c>
    </row>
    <row r="104" spans="1:14" ht="12.5" customHeight="1"/>
    <row r="105" spans="1:14" ht="19">
      <c r="A105" s="9" t="s">
        <v>58</v>
      </c>
      <c r="B105" s="4"/>
      <c r="C105" s="4"/>
      <c r="D105" s="4"/>
      <c r="E105" s="4"/>
      <c r="F105" s="70"/>
      <c r="G105" s="4"/>
      <c r="H105" s="4"/>
      <c r="I105" s="4"/>
      <c r="J105" s="4"/>
      <c r="K105" s="4"/>
      <c r="L105" s="70"/>
    </row>
    <row r="106" spans="1:14" ht="80">
      <c r="A106" s="71" t="s">
        <v>59</v>
      </c>
      <c r="B106" s="71" t="s">
        <v>60</v>
      </c>
      <c r="C106" s="71" t="s">
        <v>33</v>
      </c>
      <c r="D106" s="127" t="s">
        <v>61</v>
      </c>
      <c r="E106" s="127"/>
      <c r="F106" s="127"/>
      <c r="G106" s="127" t="s">
        <v>49</v>
      </c>
      <c r="H106" s="127"/>
      <c r="I106" s="127"/>
      <c r="J106" s="127"/>
      <c r="K106" s="127"/>
      <c r="L106" s="127"/>
      <c r="M106" s="127"/>
      <c r="N106" s="127"/>
    </row>
    <row r="107" spans="1:14" ht="22" customHeight="1">
      <c r="A107" s="72"/>
      <c r="B107" s="73"/>
      <c r="C107" s="73"/>
      <c r="D107" s="117"/>
      <c r="E107" s="118"/>
      <c r="F107" s="119"/>
      <c r="G107" s="120"/>
      <c r="H107" s="120"/>
      <c r="I107" s="120"/>
      <c r="J107" s="120"/>
      <c r="K107" s="120"/>
      <c r="L107" s="120"/>
      <c r="M107" s="120"/>
      <c r="N107" s="120"/>
    </row>
    <row r="108" spans="1:14" ht="22" customHeight="1">
      <c r="A108" s="72"/>
      <c r="B108" s="73"/>
      <c r="C108" s="73"/>
      <c r="D108" s="117"/>
      <c r="E108" s="118"/>
      <c r="F108" s="119"/>
      <c r="G108" s="120"/>
      <c r="H108" s="120"/>
      <c r="I108" s="120"/>
      <c r="J108" s="120"/>
      <c r="K108" s="120"/>
      <c r="L108" s="120"/>
      <c r="M108" s="120"/>
      <c r="N108" s="120"/>
    </row>
    <row r="109" spans="1:14" ht="22" customHeight="1">
      <c r="A109" s="72"/>
      <c r="B109" s="73"/>
      <c r="C109" s="73"/>
      <c r="D109" s="117"/>
      <c r="E109" s="118"/>
      <c r="F109" s="119"/>
      <c r="G109" s="120"/>
      <c r="H109" s="120"/>
      <c r="I109" s="120"/>
      <c r="J109" s="120"/>
      <c r="K109" s="120"/>
      <c r="L109" s="120"/>
      <c r="M109" s="120"/>
      <c r="N109" s="120"/>
    </row>
    <row r="110" spans="1:14" ht="22" customHeight="1">
      <c r="A110" s="72"/>
      <c r="B110" s="73"/>
      <c r="C110" s="73"/>
      <c r="D110" s="117"/>
      <c r="E110" s="118"/>
      <c r="F110" s="119"/>
      <c r="G110" s="120"/>
      <c r="H110" s="120"/>
      <c r="I110" s="120"/>
      <c r="J110" s="120"/>
      <c r="K110" s="120"/>
      <c r="L110" s="120"/>
      <c r="M110" s="120"/>
      <c r="N110" s="120"/>
    </row>
    <row r="111" spans="1:14" ht="22" customHeight="1">
      <c r="A111" s="72"/>
      <c r="B111" s="73"/>
      <c r="C111" s="73"/>
      <c r="D111" s="117"/>
      <c r="E111" s="118"/>
      <c r="F111" s="119"/>
      <c r="G111" s="120"/>
      <c r="H111" s="120"/>
      <c r="I111" s="120"/>
      <c r="J111" s="120"/>
      <c r="K111" s="120"/>
      <c r="L111" s="120"/>
      <c r="M111" s="120"/>
      <c r="N111" s="120"/>
    </row>
    <row r="112" spans="1:14" ht="22" customHeight="1">
      <c r="A112" s="72"/>
      <c r="B112" s="73"/>
      <c r="C112" s="73"/>
      <c r="D112" s="117"/>
      <c r="E112" s="118"/>
      <c r="F112" s="119"/>
      <c r="G112" s="120"/>
      <c r="H112" s="120"/>
      <c r="I112" s="120"/>
      <c r="J112" s="120"/>
      <c r="K112" s="120"/>
      <c r="L112" s="120"/>
      <c r="M112" s="120"/>
      <c r="N112" s="120"/>
    </row>
    <row r="113" spans="1:14" ht="22" customHeight="1">
      <c r="A113" s="72"/>
      <c r="B113" s="73"/>
      <c r="C113" s="73"/>
      <c r="D113" s="117"/>
      <c r="E113" s="118"/>
      <c r="F113" s="119"/>
      <c r="G113" s="120"/>
      <c r="H113" s="120"/>
      <c r="I113" s="120"/>
      <c r="J113" s="120"/>
      <c r="K113" s="120"/>
      <c r="L113" s="120"/>
      <c r="M113" s="120"/>
      <c r="N113" s="120"/>
    </row>
    <row r="114" spans="1:14" ht="22" customHeight="1">
      <c r="A114" s="72"/>
      <c r="B114" s="73"/>
      <c r="C114" s="73"/>
      <c r="D114" s="117"/>
      <c r="E114" s="118"/>
      <c r="F114" s="119"/>
      <c r="G114" s="120"/>
      <c r="H114" s="120"/>
      <c r="I114" s="120"/>
      <c r="J114" s="120"/>
      <c r="K114" s="120"/>
      <c r="L114" s="120"/>
      <c r="M114" s="120"/>
      <c r="N114" s="120"/>
    </row>
    <row r="115" spans="1:14" ht="22" customHeight="1">
      <c r="A115" s="72"/>
      <c r="B115" s="73"/>
      <c r="C115" s="73"/>
      <c r="D115" s="117"/>
      <c r="E115" s="118"/>
      <c r="F115" s="119"/>
      <c r="G115" s="120"/>
      <c r="H115" s="120"/>
      <c r="I115" s="120"/>
      <c r="J115" s="120"/>
      <c r="K115" s="120"/>
      <c r="L115" s="120"/>
      <c r="M115" s="120"/>
      <c r="N115" s="120"/>
    </row>
    <row r="116" spans="1:14" ht="22" customHeight="1">
      <c r="A116" s="72"/>
      <c r="B116" s="73"/>
      <c r="C116" s="73"/>
      <c r="D116" s="117"/>
      <c r="E116" s="118"/>
      <c r="F116" s="119"/>
      <c r="G116" s="120"/>
      <c r="H116" s="120"/>
      <c r="I116" s="120"/>
      <c r="J116" s="120"/>
      <c r="K116" s="120"/>
      <c r="L116" s="120"/>
      <c r="M116" s="120"/>
      <c r="N116" s="120"/>
    </row>
    <row r="117" spans="1:14" ht="22" customHeight="1">
      <c r="A117" s="72"/>
      <c r="B117" s="73"/>
      <c r="C117" s="73"/>
      <c r="D117" s="117"/>
      <c r="E117" s="118"/>
      <c r="F117" s="119"/>
      <c r="G117" s="120"/>
      <c r="H117" s="120"/>
      <c r="I117" s="120"/>
      <c r="J117" s="120"/>
      <c r="K117" s="120"/>
      <c r="L117" s="120"/>
      <c r="M117" s="120"/>
      <c r="N117" s="120"/>
    </row>
    <row r="118" spans="1:14" ht="22" customHeight="1">
      <c r="A118" s="72"/>
      <c r="B118" s="73"/>
      <c r="C118" s="73"/>
      <c r="D118" s="117"/>
      <c r="E118" s="118"/>
      <c r="F118" s="119"/>
      <c r="G118" s="120"/>
      <c r="H118" s="120"/>
      <c r="I118" s="120"/>
      <c r="J118" s="120"/>
      <c r="K118" s="120"/>
      <c r="L118" s="120"/>
      <c r="M118" s="120"/>
      <c r="N118" s="120"/>
    </row>
    <row r="119" spans="1:14" ht="22" customHeight="1">
      <c r="A119" s="72"/>
      <c r="B119" s="73"/>
      <c r="C119" s="73"/>
      <c r="D119" s="117"/>
      <c r="E119" s="118"/>
      <c r="F119" s="119"/>
      <c r="G119" s="120"/>
      <c r="H119" s="120"/>
      <c r="I119" s="120"/>
      <c r="J119" s="120"/>
      <c r="K119" s="120"/>
      <c r="L119" s="120"/>
      <c r="M119" s="120"/>
      <c r="N119" s="120"/>
    </row>
    <row r="120" spans="1:14" ht="22" customHeight="1">
      <c r="A120" s="72"/>
      <c r="B120" s="73"/>
      <c r="C120" s="73"/>
      <c r="D120" s="117"/>
      <c r="E120" s="118"/>
      <c r="F120" s="119"/>
      <c r="G120" s="120"/>
      <c r="H120" s="120"/>
      <c r="I120" s="120"/>
      <c r="J120" s="120"/>
      <c r="K120" s="120"/>
      <c r="L120" s="120"/>
      <c r="M120" s="120"/>
      <c r="N120" s="120"/>
    </row>
  </sheetData>
  <dataConsolidate/>
  <mergeCells count="107">
    <mergeCell ref="B1:N1"/>
    <mergeCell ref="B2:N2"/>
    <mergeCell ref="A4:C4"/>
    <mergeCell ref="D4:N4"/>
    <mergeCell ref="B7:C7"/>
    <mergeCell ref="E7:N7"/>
    <mergeCell ref="B11:C11"/>
    <mergeCell ref="E11:N11"/>
    <mergeCell ref="B12:C12"/>
    <mergeCell ref="E12:N12"/>
    <mergeCell ref="B13:C13"/>
    <mergeCell ref="E13:N13"/>
    <mergeCell ref="B8:C8"/>
    <mergeCell ref="E8:N8"/>
    <mergeCell ref="B9:C9"/>
    <mergeCell ref="E9:N9"/>
    <mergeCell ref="B10:C10"/>
    <mergeCell ref="E10:N10"/>
    <mergeCell ref="B17:C17"/>
    <mergeCell ref="E17:N17"/>
    <mergeCell ref="B18:C18"/>
    <mergeCell ref="E18:N18"/>
    <mergeCell ref="A21:C21"/>
    <mergeCell ref="A22:C22"/>
    <mergeCell ref="E22:K22"/>
    <mergeCell ref="B14:C14"/>
    <mergeCell ref="E14:N14"/>
    <mergeCell ref="B15:C15"/>
    <mergeCell ref="E15:N15"/>
    <mergeCell ref="B16:C16"/>
    <mergeCell ref="E16:N16"/>
    <mergeCell ref="A27:E27"/>
    <mergeCell ref="F27:H28"/>
    <mergeCell ref="I27:K28"/>
    <mergeCell ref="B28:E28"/>
    <mergeCell ref="B29:E29"/>
    <mergeCell ref="F29:H29"/>
    <mergeCell ref="I29:K29"/>
    <mergeCell ref="A23:C23"/>
    <mergeCell ref="E23:F23"/>
    <mergeCell ref="A24:C24"/>
    <mergeCell ref="E24:F24"/>
    <mergeCell ref="A25:C25"/>
    <mergeCell ref="E25:J25"/>
    <mergeCell ref="B32:E32"/>
    <mergeCell ref="F32:H32"/>
    <mergeCell ref="I32:K32"/>
    <mergeCell ref="B33:E33"/>
    <mergeCell ref="F33:H33"/>
    <mergeCell ref="I33:K33"/>
    <mergeCell ref="B30:E30"/>
    <mergeCell ref="F30:H30"/>
    <mergeCell ref="I30:K30"/>
    <mergeCell ref="B31:E31"/>
    <mergeCell ref="F31:H31"/>
    <mergeCell ref="I31:K31"/>
    <mergeCell ref="B34:E34"/>
    <mergeCell ref="F34:H34"/>
    <mergeCell ref="I34:K34"/>
    <mergeCell ref="AB34:AE34"/>
    <mergeCell ref="B35:E35"/>
    <mergeCell ref="F35:H35"/>
    <mergeCell ref="I35:K35"/>
    <mergeCell ref="AB35:AE37"/>
    <mergeCell ref="B36:E36"/>
    <mergeCell ref="F36:H36"/>
    <mergeCell ref="A101:L101"/>
    <mergeCell ref="B102:L102"/>
    <mergeCell ref="A103:L103"/>
    <mergeCell ref="D106:F106"/>
    <mergeCell ref="G106:N106"/>
    <mergeCell ref="D107:F107"/>
    <mergeCell ref="G107:N107"/>
    <mergeCell ref="I36:K36"/>
    <mergeCell ref="B37:E37"/>
    <mergeCell ref="F37:H37"/>
    <mergeCell ref="I37:K37"/>
    <mergeCell ref="A39:A40"/>
    <mergeCell ref="B39:B40"/>
    <mergeCell ref="C39:C40"/>
    <mergeCell ref="D39:N39"/>
    <mergeCell ref="D111:F111"/>
    <mergeCell ref="G111:N111"/>
    <mergeCell ref="D112:F112"/>
    <mergeCell ref="G112:N112"/>
    <mergeCell ref="D113:F113"/>
    <mergeCell ref="G113:N113"/>
    <mergeCell ref="D108:F108"/>
    <mergeCell ref="G108:N108"/>
    <mergeCell ref="D109:F109"/>
    <mergeCell ref="G109:N109"/>
    <mergeCell ref="D110:F110"/>
    <mergeCell ref="G110:N110"/>
    <mergeCell ref="D120:F120"/>
    <mergeCell ref="G120:N120"/>
    <mergeCell ref="D117:F117"/>
    <mergeCell ref="G117:N117"/>
    <mergeCell ref="D118:F118"/>
    <mergeCell ref="G118:N118"/>
    <mergeCell ref="D119:F119"/>
    <mergeCell ref="G119:N119"/>
    <mergeCell ref="D114:F114"/>
    <mergeCell ref="G114:N114"/>
    <mergeCell ref="D115:F115"/>
    <mergeCell ref="G115:N115"/>
    <mergeCell ref="D116:F116"/>
    <mergeCell ref="G116:N116"/>
  </mergeCells>
  <phoneticPr fontId="4"/>
  <dataValidations count="2">
    <dataValidation type="list" allowBlank="1" showInputMessage="1" showErrorMessage="1" sqref="D4:N4" xr:uid="{00000000-0002-0000-0000-000000000000}">
      <formula1>" 海と船の研究,海をささえる人づくり,海の安全・環境をまもる,海と身近にふれあう,その他、海や船に関する事業,あなたのまちづくり,みんなのいのち,子ども・若者の未来,豊かな文化,その他、社会福祉に関する事業,その他、教育・文化などに関する事業"</formula1>
    </dataValidation>
    <dataValidation type="list" allowBlank="1" showInputMessage="1" showErrorMessage="1" sqref="A29:A35 C41:C100" xr:uid="{00000000-0002-0000-0000-000001000000}">
      <formula1>"1,2,3,4,5,6,7"</formula1>
    </dataValidation>
  </dataValidations>
  <pageMargins left="0.25" right="0.25" top="0.75" bottom="0.75" header="0.3" footer="0.3"/>
  <pageSetup paperSize="9" scale="69" orientation="portrait" r:id="rId1"/>
  <rowBreaks count="2" manualBreakCount="2">
    <brk id="19" max="16383" man="1"/>
    <brk id="104" max="16383" man="1"/>
  </rowBreaks>
  <colBreaks count="1" manualBreakCount="1">
    <brk id="2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37</xdr:col>
                    <xdr:colOff>25400</xdr:colOff>
                    <xdr:row>38</xdr:row>
                    <xdr:rowOff>101600</xdr:rowOff>
                  </from>
                  <to>
                    <xdr:col>37</xdr:col>
                    <xdr:colOff>444500</xdr:colOff>
                    <xdr:row>39</xdr:row>
                    <xdr:rowOff>279400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482600</xdr:colOff>
                    <xdr:row>44</xdr:row>
                    <xdr:rowOff>63500</xdr:rowOff>
                  </from>
                  <to>
                    <xdr:col>38</xdr:col>
                    <xdr:colOff>330200</xdr:colOff>
                    <xdr:row>46</xdr:row>
                    <xdr:rowOff>88900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38</xdr:col>
                    <xdr:colOff>457200</xdr:colOff>
                    <xdr:row>49</xdr:row>
                    <xdr:rowOff>114300</xdr:rowOff>
                  </from>
                  <to>
                    <xdr:col>39</xdr:col>
                    <xdr:colOff>317500</xdr:colOff>
                    <xdr:row>52</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39</xdr:col>
                    <xdr:colOff>330200</xdr:colOff>
                    <xdr:row>52</xdr:row>
                    <xdr:rowOff>101600</xdr:rowOff>
                  </from>
                  <to>
                    <xdr:col>40</xdr:col>
                    <xdr:colOff>177800</xdr:colOff>
                    <xdr:row>55</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35</xdr:col>
                    <xdr:colOff>114300</xdr:colOff>
                    <xdr:row>40</xdr:row>
                    <xdr:rowOff>76200</xdr:rowOff>
                  </from>
                  <to>
                    <xdr:col>35</xdr:col>
                    <xdr:colOff>533400</xdr:colOff>
                    <xdr:row>42</xdr:row>
                    <xdr:rowOff>63500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41</xdr:col>
                    <xdr:colOff>25400</xdr:colOff>
                    <xdr:row>47</xdr:row>
                    <xdr:rowOff>50800</xdr:rowOff>
                  </from>
                  <to>
                    <xdr:col>41</xdr:col>
                    <xdr:colOff>444500</xdr:colOff>
                    <xdr:row>49</xdr:row>
                    <xdr:rowOff>88900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37</xdr:col>
                    <xdr:colOff>228600</xdr:colOff>
                    <xdr:row>55</xdr:row>
                    <xdr:rowOff>139700</xdr:rowOff>
                  </from>
                  <to>
                    <xdr:col>38</xdr:col>
                    <xdr:colOff>101600</xdr:colOff>
                    <xdr:row>58</xdr:row>
                    <xdr:rowOff>25400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16"/>
  <sheetViews>
    <sheetView tabSelected="1" view="pageBreakPreview" topLeftCell="A5" zoomScale="70" zoomScaleNormal="80" zoomScaleSheetLayoutView="70" workbookViewId="0">
      <selection activeCell="O35" sqref="O35:R37"/>
    </sheetView>
  </sheetViews>
  <sheetFormatPr baseColWidth="10" defaultColWidth="9" defaultRowHeight="14"/>
  <cols>
    <col min="1" max="1" width="14" style="2" customWidth="1"/>
    <col min="2" max="2" width="10.33203125" style="2" customWidth="1"/>
    <col min="3" max="3" width="5.5" style="2" customWidth="1"/>
    <col min="4" max="4" width="21.33203125" style="2" customWidth="1"/>
    <col min="5" max="5" width="8.1640625" style="2" customWidth="1"/>
    <col min="6" max="6" width="2.5" style="5" customWidth="1"/>
    <col min="7" max="7" width="6.33203125" style="2" customWidth="1"/>
    <col min="8" max="8" width="6" style="2" customWidth="1"/>
    <col min="9" max="9" width="2.5" style="2" customWidth="1"/>
    <col min="10" max="10" width="6.33203125" style="2" customWidth="1"/>
    <col min="11" max="11" width="6" style="2" customWidth="1"/>
    <col min="12" max="12" width="2.5" style="5" customWidth="1"/>
    <col min="13" max="13" width="10.83203125" style="2" customWidth="1"/>
    <col min="14" max="14" width="21.83203125" style="2" customWidth="1"/>
    <col min="15" max="15" width="7.5" style="2" customWidth="1"/>
    <col min="16" max="16" width="9" style="2"/>
    <col min="17" max="17" width="11.5" style="2" customWidth="1"/>
    <col min="18" max="16384" width="9" style="2"/>
  </cols>
  <sheetData>
    <row r="1" spans="1:14" ht="36" customHeight="1">
      <c r="A1" s="1" t="s">
        <v>0</v>
      </c>
      <c r="B1" s="206" t="s">
        <v>146</v>
      </c>
      <c r="C1" s="206"/>
      <c r="D1" s="206"/>
      <c r="E1" s="206"/>
      <c r="F1" s="206"/>
      <c r="G1" s="206"/>
      <c r="H1" s="206"/>
      <c r="I1" s="206"/>
      <c r="J1" s="206"/>
      <c r="K1" s="206"/>
      <c r="L1" s="206"/>
      <c r="M1" s="206"/>
      <c r="N1" s="206"/>
    </row>
    <row r="2" spans="1:14" ht="36" customHeight="1">
      <c r="A2" s="1" t="s">
        <v>13</v>
      </c>
      <c r="B2" s="206" t="s">
        <v>145</v>
      </c>
      <c r="C2" s="206"/>
      <c r="D2" s="206"/>
      <c r="E2" s="206"/>
      <c r="F2" s="206"/>
      <c r="G2" s="206"/>
      <c r="H2" s="206"/>
      <c r="I2" s="206"/>
      <c r="J2" s="206"/>
      <c r="K2" s="206"/>
      <c r="L2" s="206"/>
      <c r="M2" s="206"/>
      <c r="N2" s="206"/>
    </row>
    <row r="3" spans="1:14" ht="17.5" customHeight="1">
      <c r="A3" s="4"/>
      <c r="B3" s="4"/>
      <c r="C3" s="4"/>
      <c r="D3" s="4"/>
      <c r="E3" s="4"/>
      <c r="F3" s="70"/>
      <c r="G3" s="4"/>
      <c r="H3" s="4"/>
      <c r="I3" s="4"/>
      <c r="J3" s="4"/>
      <c r="K3" s="4"/>
      <c r="L3" s="70"/>
      <c r="M3" s="4"/>
      <c r="N3" s="4"/>
    </row>
    <row r="4" spans="1:14" ht="36" customHeight="1">
      <c r="A4" s="171" t="s">
        <v>144</v>
      </c>
      <c r="B4" s="172"/>
      <c r="C4" s="173"/>
      <c r="D4" s="208" t="s">
        <v>7</v>
      </c>
      <c r="E4" s="208"/>
      <c r="F4" s="208"/>
      <c r="G4" s="208"/>
      <c r="H4" s="208"/>
      <c r="I4" s="208"/>
      <c r="J4" s="208"/>
      <c r="K4" s="208"/>
      <c r="L4" s="208"/>
      <c r="M4" s="208"/>
      <c r="N4" s="208"/>
    </row>
    <row r="5" spans="1:14" ht="19">
      <c r="A5" s="4"/>
      <c r="B5" s="4"/>
      <c r="C5" s="4"/>
      <c r="D5" s="4"/>
      <c r="E5" s="4"/>
      <c r="F5" s="70"/>
      <c r="G5" s="4"/>
      <c r="H5" s="4"/>
      <c r="I5" s="4"/>
      <c r="J5" s="4"/>
      <c r="K5" s="4"/>
      <c r="L5" s="70"/>
      <c r="M5" s="4"/>
      <c r="N5" s="4"/>
    </row>
    <row r="6" spans="1:14" ht="19">
      <c r="A6" s="3" t="s">
        <v>15</v>
      </c>
      <c r="B6" s="4"/>
      <c r="C6" s="4"/>
      <c r="D6" s="4"/>
      <c r="E6" s="4"/>
      <c r="F6" s="70"/>
      <c r="G6" s="4"/>
      <c r="H6" s="4"/>
      <c r="I6" s="4"/>
      <c r="J6" s="4"/>
      <c r="K6" s="4"/>
      <c r="L6" s="70"/>
      <c r="M6" s="4"/>
      <c r="N6" s="4"/>
    </row>
    <row r="7" spans="1:14" ht="24.75" customHeight="1">
      <c r="A7" s="6" t="s">
        <v>16</v>
      </c>
      <c r="B7" s="177" t="s">
        <v>17</v>
      </c>
      <c r="C7" s="177"/>
      <c r="D7" s="71" t="s">
        <v>18</v>
      </c>
      <c r="E7" s="177" t="s">
        <v>143</v>
      </c>
      <c r="F7" s="177"/>
      <c r="G7" s="177"/>
      <c r="H7" s="177"/>
      <c r="I7" s="177"/>
      <c r="J7" s="177"/>
      <c r="K7" s="177"/>
      <c r="L7" s="177"/>
      <c r="M7" s="177"/>
      <c r="N7" s="177"/>
    </row>
    <row r="8" spans="1:14" ht="19">
      <c r="A8" s="116" t="s">
        <v>142</v>
      </c>
      <c r="B8" s="206" t="s">
        <v>141</v>
      </c>
      <c r="C8" s="206"/>
      <c r="D8" s="116" t="s">
        <v>140</v>
      </c>
      <c r="E8" s="206" t="s">
        <v>139</v>
      </c>
      <c r="F8" s="206"/>
      <c r="G8" s="206"/>
      <c r="H8" s="206"/>
      <c r="I8" s="206"/>
      <c r="J8" s="206"/>
      <c r="K8" s="206"/>
      <c r="L8" s="206"/>
      <c r="M8" s="206"/>
      <c r="N8" s="206"/>
    </row>
    <row r="9" spans="1:14" ht="19">
      <c r="A9" s="116" t="s">
        <v>138</v>
      </c>
      <c r="B9" s="206" t="s">
        <v>137</v>
      </c>
      <c r="C9" s="206"/>
      <c r="D9" s="116" t="s">
        <v>133</v>
      </c>
      <c r="E9" s="206" t="s">
        <v>136</v>
      </c>
      <c r="F9" s="206"/>
      <c r="G9" s="206"/>
      <c r="H9" s="206"/>
      <c r="I9" s="206"/>
      <c r="J9" s="206"/>
      <c r="K9" s="206"/>
      <c r="L9" s="206"/>
      <c r="M9" s="206"/>
      <c r="N9" s="206"/>
    </row>
    <row r="10" spans="1:14" ht="19">
      <c r="A10" s="116" t="s">
        <v>135</v>
      </c>
      <c r="B10" s="206" t="s">
        <v>134</v>
      </c>
      <c r="C10" s="206"/>
      <c r="D10" s="116" t="s">
        <v>133</v>
      </c>
      <c r="E10" s="206" t="s">
        <v>132</v>
      </c>
      <c r="F10" s="206"/>
      <c r="G10" s="206"/>
      <c r="H10" s="206"/>
      <c r="I10" s="206"/>
      <c r="J10" s="206"/>
      <c r="K10" s="206"/>
      <c r="L10" s="206"/>
      <c r="M10" s="206"/>
      <c r="N10" s="206"/>
    </row>
    <row r="11" spans="1:14" ht="19">
      <c r="A11" s="116"/>
      <c r="B11" s="206"/>
      <c r="C11" s="206"/>
      <c r="D11" s="116"/>
      <c r="E11" s="206"/>
      <c r="F11" s="206"/>
      <c r="G11" s="206"/>
      <c r="H11" s="206"/>
      <c r="I11" s="206"/>
      <c r="J11" s="206"/>
      <c r="K11" s="206"/>
      <c r="L11" s="206"/>
      <c r="M11" s="206"/>
      <c r="N11" s="206"/>
    </row>
    <row r="12" spans="1:14" ht="19">
      <c r="A12" s="116"/>
      <c r="B12" s="206"/>
      <c r="C12" s="206"/>
      <c r="D12" s="116"/>
      <c r="E12" s="206"/>
      <c r="F12" s="206"/>
      <c r="G12" s="206"/>
      <c r="H12" s="206"/>
      <c r="I12" s="206"/>
      <c r="J12" s="206"/>
      <c r="K12" s="206"/>
      <c r="L12" s="206"/>
      <c r="M12" s="206"/>
      <c r="N12" s="206"/>
    </row>
    <row r="13" spans="1:14" ht="19">
      <c r="A13" s="116"/>
      <c r="B13" s="206"/>
      <c r="C13" s="206"/>
      <c r="D13" s="116"/>
      <c r="E13" s="206"/>
      <c r="F13" s="206"/>
      <c r="G13" s="206"/>
      <c r="H13" s="206"/>
      <c r="I13" s="206"/>
      <c r="J13" s="206"/>
      <c r="K13" s="206"/>
      <c r="L13" s="206"/>
      <c r="M13" s="206"/>
      <c r="N13" s="206"/>
    </row>
    <row r="14" spans="1:14" ht="19">
      <c r="A14" s="116"/>
      <c r="B14" s="206"/>
      <c r="C14" s="206"/>
      <c r="D14" s="116"/>
      <c r="E14" s="206"/>
      <c r="F14" s="206"/>
      <c r="G14" s="206"/>
      <c r="H14" s="206"/>
      <c r="I14" s="206"/>
      <c r="J14" s="206"/>
      <c r="K14" s="206"/>
      <c r="L14" s="206"/>
      <c r="M14" s="206"/>
      <c r="N14" s="206"/>
    </row>
    <row r="15" spans="1:14" ht="19">
      <c r="A15" s="116"/>
      <c r="B15" s="206"/>
      <c r="C15" s="206"/>
      <c r="D15" s="116"/>
      <c r="E15" s="206"/>
      <c r="F15" s="206"/>
      <c r="G15" s="206"/>
      <c r="H15" s="206"/>
      <c r="I15" s="206"/>
      <c r="J15" s="206"/>
      <c r="K15" s="206"/>
      <c r="L15" s="206"/>
      <c r="M15" s="206"/>
      <c r="N15" s="206"/>
    </row>
    <row r="16" spans="1:14" ht="19">
      <c r="A16" s="116"/>
      <c r="B16" s="206"/>
      <c r="C16" s="206"/>
      <c r="D16" s="116"/>
      <c r="E16" s="206"/>
      <c r="F16" s="206"/>
      <c r="G16" s="206"/>
      <c r="H16" s="206"/>
      <c r="I16" s="206"/>
      <c r="J16" s="206"/>
      <c r="K16" s="206"/>
      <c r="L16" s="206"/>
      <c r="M16" s="206"/>
      <c r="N16" s="206"/>
    </row>
    <row r="17" spans="1:20" ht="19">
      <c r="A17" s="116"/>
      <c r="B17" s="206"/>
      <c r="C17" s="206"/>
      <c r="D17" s="116"/>
      <c r="E17" s="206"/>
      <c r="F17" s="206"/>
      <c r="G17" s="206"/>
      <c r="H17" s="206"/>
      <c r="I17" s="206"/>
      <c r="J17" s="206"/>
      <c r="K17" s="206"/>
      <c r="L17" s="206"/>
      <c r="M17" s="206"/>
      <c r="N17" s="206"/>
    </row>
    <row r="18" spans="1:20" ht="19">
      <c r="A18" s="116"/>
      <c r="B18" s="206"/>
      <c r="C18" s="206"/>
      <c r="D18" s="116"/>
      <c r="E18" s="206"/>
      <c r="F18" s="206"/>
      <c r="G18" s="206"/>
      <c r="H18" s="206"/>
      <c r="I18" s="206"/>
      <c r="J18" s="206"/>
      <c r="K18" s="206"/>
      <c r="L18" s="206"/>
      <c r="M18" s="206"/>
      <c r="N18" s="206"/>
    </row>
    <row r="19" spans="1:20" ht="12" customHeight="1"/>
    <row r="20" spans="1:20" ht="19">
      <c r="A20" s="9" t="s">
        <v>20</v>
      </c>
      <c r="B20" s="10"/>
      <c r="C20" s="10"/>
      <c r="D20" s="12"/>
      <c r="E20" s="13"/>
      <c r="F20" s="13"/>
      <c r="G20" s="14"/>
      <c r="H20" s="15"/>
      <c r="I20" s="14"/>
    </row>
    <row r="21" spans="1:20" ht="16" thickBot="1">
      <c r="A21" s="166" t="s">
        <v>21</v>
      </c>
      <c r="B21" s="166"/>
      <c r="C21" s="166"/>
      <c r="D21" s="16" t="s">
        <v>22</v>
      </c>
      <c r="F21" s="2"/>
      <c r="J21" s="5"/>
      <c r="L21" s="2"/>
    </row>
    <row r="22" spans="1:20" ht="16" thickBot="1">
      <c r="A22" s="167" t="s">
        <v>23</v>
      </c>
      <c r="B22" s="167"/>
      <c r="C22" s="168"/>
      <c r="D22" s="17">
        <f>IF(D24*D25&gt;=ROUNDDOWN(D24*0.5,-4),ROUNDDOWN(D24*D25,-4),ROUNDUP(D24*D25,-4))</f>
        <v>1450000</v>
      </c>
      <c r="E22" s="162" t="s">
        <v>24</v>
      </c>
      <c r="F22" s="207"/>
      <c r="G22" s="207"/>
      <c r="H22" s="207"/>
      <c r="I22" s="207"/>
      <c r="J22" s="207"/>
      <c r="K22" s="207"/>
      <c r="L22" s="2"/>
      <c r="P22" s="18"/>
      <c r="Q22" s="18"/>
    </row>
    <row r="23" spans="1:20" ht="13" customHeight="1">
      <c r="A23" s="157" t="s">
        <v>25</v>
      </c>
      <c r="B23" s="157"/>
      <c r="C23" s="157"/>
      <c r="D23" s="19">
        <f>D24-D22</f>
        <v>1460000</v>
      </c>
      <c r="E23" s="198" t="s">
        <v>26</v>
      </c>
      <c r="F23" s="198"/>
      <c r="J23" s="5"/>
      <c r="L23" s="2"/>
      <c r="O23" s="21"/>
      <c r="P23" s="18"/>
      <c r="Q23" s="18"/>
    </row>
    <row r="24" spans="1:20" ht="15">
      <c r="A24" s="160" t="s">
        <v>27</v>
      </c>
      <c r="B24" s="160"/>
      <c r="C24" s="160"/>
      <c r="D24" s="20">
        <f>M99</f>
        <v>2910000</v>
      </c>
      <c r="E24" s="198" t="s">
        <v>26</v>
      </c>
      <c r="F24" s="198"/>
      <c r="J24" s="5"/>
      <c r="L24" s="2"/>
    </row>
    <row r="25" spans="1:20" ht="13.25" customHeight="1">
      <c r="A25" s="160" t="s">
        <v>28</v>
      </c>
      <c r="B25" s="160"/>
      <c r="C25" s="160"/>
      <c r="D25" s="115">
        <v>0.5</v>
      </c>
      <c r="E25" s="161" t="s">
        <v>29</v>
      </c>
      <c r="F25" s="162"/>
      <c r="G25" s="162"/>
      <c r="H25" s="162"/>
      <c r="I25" s="162"/>
      <c r="J25" s="162"/>
      <c r="L25" s="2"/>
    </row>
    <row r="27" spans="1:20" ht="15">
      <c r="A27" s="143" t="s">
        <v>30</v>
      </c>
      <c r="B27" s="143"/>
      <c r="C27" s="143"/>
      <c r="D27" s="143"/>
      <c r="E27" s="143"/>
      <c r="F27" s="199" t="s">
        <v>31</v>
      </c>
      <c r="G27" s="200"/>
      <c r="H27" s="201"/>
      <c r="I27" s="205" t="s">
        <v>131</v>
      </c>
      <c r="J27" s="205"/>
      <c r="K27" s="205"/>
    </row>
    <row r="28" spans="1:20" ht="15">
      <c r="A28" s="23" t="s">
        <v>33</v>
      </c>
      <c r="B28" s="156" t="s">
        <v>34</v>
      </c>
      <c r="C28" s="156"/>
      <c r="D28" s="156"/>
      <c r="E28" s="156"/>
      <c r="F28" s="202"/>
      <c r="G28" s="203"/>
      <c r="H28" s="204"/>
      <c r="I28" s="205"/>
      <c r="J28" s="205"/>
      <c r="K28" s="205"/>
    </row>
    <row r="29" spans="1:20" ht="13" customHeight="1">
      <c r="A29" s="24">
        <v>1</v>
      </c>
      <c r="B29" s="192" t="s">
        <v>130</v>
      </c>
      <c r="C29" s="192"/>
      <c r="D29" s="192"/>
      <c r="E29" s="192"/>
      <c r="F29" s="193">
        <f>IF(SUMIF(C41:C100,A29,M41:M100)=0,"",SUMIF(C41:C100,A29,M41:M100))</f>
        <v>570000</v>
      </c>
      <c r="G29" s="193"/>
      <c r="H29" s="193"/>
      <c r="I29" s="181">
        <f t="shared" ref="I29:I35" si="0">IF(ISERROR(F29/F$37), "", F29/F$37)</f>
        <v>0.19587628865979381</v>
      </c>
      <c r="J29" s="181"/>
      <c r="K29" s="181"/>
    </row>
    <row r="30" spans="1:20" ht="15">
      <c r="A30" s="24">
        <v>2</v>
      </c>
      <c r="B30" s="192" t="s">
        <v>129</v>
      </c>
      <c r="C30" s="192"/>
      <c r="D30" s="192"/>
      <c r="E30" s="192"/>
      <c r="F30" s="193">
        <f>IF(SUMIF(C41:C100,A30,M41:M100)=0,"",SUMIF(C41:C100,A30,M41:M100))</f>
        <v>515000</v>
      </c>
      <c r="G30" s="193"/>
      <c r="H30" s="193"/>
      <c r="I30" s="181">
        <f t="shared" si="0"/>
        <v>0.17697594501718214</v>
      </c>
      <c r="J30" s="181"/>
      <c r="K30" s="181"/>
      <c r="O30" s="113"/>
      <c r="P30" s="113"/>
      <c r="Q30" s="113"/>
      <c r="R30" s="113"/>
      <c r="S30" s="113"/>
      <c r="T30" s="113"/>
    </row>
    <row r="31" spans="1:20" ht="15">
      <c r="A31" s="24">
        <v>3</v>
      </c>
      <c r="B31" s="192" t="s">
        <v>128</v>
      </c>
      <c r="C31" s="192"/>
      <c r="D31" s="192"/>
      <c r="E31" s="192"/>
      <c r="F31" s="193">
        <f>IF(SUMIF(C41:C100,A31,M41:M100)=0,"",SUMIF(C41:C100,A31,M41:M100))</f>
        <v>630000</v>
      </c>
      <c r="G31" s="193"/>
      <c r="H31" s="193"/>
      <c r="I31" s="181">
        <f t="shared" si="0"/>
        <v>0.21649484536082475</v>
      </c>
      <c r="J31" s="181"/>
      <c r="K31" s="181"/>
      <c r="O31" s="113"/>
      <c r="P31" s="113"/>
      <c r="Q31" s="113"/>
      <c r="R31" s="113"/>
      <c r="S31" s="113"/>
      <c r="T31" s="113"/>
    </row>
    <row r="32" spans="1:20" ht="15">
      <c r="A32" s="24">
        <v>4</v>
      </c>
      <c r="B32" s="192" t="s">
        <v>127</v>
      </c>
      <c r="C32" s="192"/>
      <c r="D32" s="192"/>
      <c r="E32" s="192"/>
      <c r="F32" s="193">
        <f>IF(SUMIF(C41:C100,A32,M41:M100)=0,"",SUMIF(C41:C100,A32,M41:M100))</f>
        <v>18400</v>
      </c>
      <c r="G32" s="193"/>
      <c r="H32" s="193"/>
      <c r="I32" s="181">
        <f t="shared" si="0"/>
        <v>6.3230240549828178E-3</v>
      </c>
      <c r="J32" s="181"/>
      <c r="K32" s="181"/>
      <c r="O32" s="113"/>
      <c r="P32" s="113"/>
      <c r="Q32" s="113"/>
      <c r="R32" s="113"/>
      <c r="S32" s="113"/>
      <c r="T32" s="113"/>
    </row>
    <row r="33" spans="1:20" ht="15">
      <c r="A33" s="24">
        <v>5</v>
      </c>
      <c r="B33" s="192" t="s">
        <v>126</v>
      </c>
      <c r="C33" s="192"/>
      <c r="D33" s="192"/>
      <c r="E33" s="192"/>
      <c r="F33" s="193">
        <f>IF(SUMIF(C41:C100,A33,M41:M100)=0,"",SUMIF(C41:C100,A33,M41:M100))</f>
        <v>200000</v>
      </c>
      <c r="G33" s="193"/>
      <c r="H33" s="193"/>
      <c r="I33" s="181">
        <f t="shared" si="0"/>
        <v>6.8728522336769765E-2</v>
      </c>
      <c r="J33" s="181"/>
      <c r="K33" s="181"/>
      <c r="O33" s="113"/>
      <c r="P33" s="113"/>
      <c r="Q33" s="113"/>
      <c r="R33" s="113"/>
      <c r="S33" s="113"/>
      <c r="T33" s="113"/>
    </row>
    <row r="34" spans="1:20" ht="15">
      <c r="A34" s="24">
        <v>6</v>
      </c>
      <c r="B34" s="192" t="s">
        <v>125</v>
      </c>
      <c r="C34" s="192"/>
      <c r="D34" s="192"/>
      <c r="E34" s="192"/>
      <c r="F34" s="193">
        <f>IF(SUMIF(C41:C100,A34,M41:M100)=0,"",SUMIF(C41:C100,A34,M41:M100))</f>
        <v>975000</v>
      </c>
      <c r="G34" s="193"/>
      <c r="H34" s="193"/>
      <c r="I34" s="181">
        <f t="shared" si="0"/>
        <v>0.33505154639175255</v>
      </c>
      <c r="J34" s="181"/>
      <c r="K34" s="181"/>
      <c r="O34" s="140" t="s">
        <v>35</v>
      </c>
      <c r="P34" s="140"/>
      <c r="Q34" s="140"/>
      <c r="R34" s="140"/>
      <c r="S34" s="113"/>
      <c r="T34" s="113"/>
    </row>
    <row r="35" spans="1:20" ht="18.75" customHeight="1">
      <c r="A35" s="114">
        <v>7</v>
      </c>
      <c r="B35" s="192"/>
      <c r="C35" s="192"/>
      <c r="D35" s="192"/>
      <c r="E35" s="192"/>
      <c r="F35" s="193" t="str">
        <f>IF(SUMIF(C41:C96,A35,M41:M96)=0,"",SUMIF(C41:C96,A35,M41:M96))</f>
        <v/>
      </c>
      <c r="G35" s="193"/>
      <c r="H35" s="193"/>
      <c r="I35" s="181" t="str">
        <f t="shared" si="0"/>
        <v/>
      </c>
      <c r="J35" s="181"/>
      <c r="K35" s="181"/>
      <c r="O35" s="194" t="str">
        <f>IF(AND(D24=F37,F37=M99,D24=M99),"OK","事業費総額が相違しておりますのでご修正ください。")</f>
        <v>OK</v>
      </c>
      <c r="P35" s="194"/>
      <c r="Q35" s="194"/>
      <c r="R35" s="194"/>
      <c r="S35" s="113"/>
      <c r="T35" s="113"/>
    </row>
    <row r="36" spans="1:20" ht="15">
      <c r="A36" s="25"/>
      <c r="B36" s="182" t="str">
        <f>B98</f>
        <v>申請時調整額</v>
      </c>
      <c r="C36" s="183"/>
      <c r="D36" s="183"/>
      <c r="E36" s="184"/>
      <c r="F36" s="195">
        <f>M98</f>
        <v>1600</v>
      </c>
      <c r="G36" s="196"/>
      <c r="H36" s="197"/>
      <c r="I36" s="181"/>
      <c r="J36" s="181"/>
      <c r="K36" s="181"/>
      <c r="O36" s="194"/>
      <c r="P36" s="194"/>
      <c r="Q36" s="194"/>
      <c r="R36" s="194"/>
      <c r="S36" s="113"/>
      <c r="T36" s="113"/>
    </row>
    <row r="37" spans="1:20" ht="15">
      <c r="A37" s="25"/>
      <c r="B37" s="182" t="s">
        <v>37</v>
      </c>
      <c r="C37" s="183"/>
      <c r="D37" s="183"/>
      <c r="E37" s="184"/>
      <c r="F37" s="185">
        <f>SUM(F29:H36)</f>
        <v>2910000</v>
      </c>
      <c r="G37" s="186"/>
      <c r="H37" s="187"/>
      <c r="I37" s="181">
        <f>SUM(I29:K36)</f>
        <v>0.9994501718213058</v>
      </c>
      <c r="J37" s="181"/>
      <c r="K37" s="181"/>
      <c r="O37" s="194"/>
      <c r="P37" s="194"/>
      <c r="Q37" s="194"/>
      <c r="R37" s="194"/>
      <c r="S37" s="113"/>
      <c r="T37" s="113"/>
    </row>
    <row r="38" spans="1:20">
      <c r="O38" s="26" t="s">
        <v>124</v>
      </c>
      <c r="P38" s="113"/>
      <c r="Q38" s="113"/>
      <c r="R38" s="113"/>
      <c r="S38" s="113"/>
      <c r="T38" s="113"/>
    </row>
    <row r="39" spans="1:20" s="5" customFormat="1" ht="13.25" customHeight="1">
      <c r="A39" s="132" t="s">
        <v>39</v>
      </c>
      <c r="B39" s="134" t="s">
        <v>40</v>
      </c>
      <c r="C39" s="134" t="s">
        <v>33</v>
      </c>
      <c r="D39" s="136" t="s">
        <v>41</v>
      </c>
      <c r="E39" s="137"/>
      <c r="F39" s="137"/>
      <c r="G39" s="137"/>
      <c r="H39" s="137"/>
      <c r="I39" s="137"/>
      <c r="J39" s="137"/>
      <c r="K39" s="137"/>
      <c r="L39" s="137"/>
      <c r="M39" s="137"/>
      <c r="N39" s="138"/>
      <c r="O39" s="34" t="s">
        <v>50</v>
      </c>
      <c r="P39" s="110"/>
      <c r="Q39" s="110"/>
      <c r="R39" s="110"/>
      <c r="S39" s="110"/>
      <c r="T39" s="110"/>
    </row>
    <row r="40" spans="1:20" s="5" customFormat="1" ht="30">
      <c r="A40" s="133"/>
      <c r="B40" s="135"/>
      <c r="C40" s="135"/>
      <c r="D40" s="30" t="s">
        <v>43</v>
      </c>
      <c r="E40" s="112" t="s">
        <v>123</v>
      </c>
      <c r="F40" s="32" t="s">
        <v>45</v>
      </c>
      <c r="G40" s="32" t="s">
        <v>46</v>
      </c>
      <c r="H40" s="32" t="s">
        <v>47</v>
      </c>
      <c r="I40" s="32" t="s">
        <v>45</v>
      </c>
      <c r="J40" s="32" t="s">
        <v>46</v>
      </c>
      <c r="K40" s="32" t="s">
        <v>47</v>
      </c>
      <c r="L40" s="32"/>
      <c r="M40" s="111" t="s">
        <v>48</v>
      </c>
      <c r="N40" s="32" t="s">
        <v>67</v>
      </c>
      <c r="O40" s="45" t="s">
        <v>51</v>
      </c>
      <c r="P40" s="110"/>
      <c r="Q40" s="110"/>
      <c r="R40" s="110"/>
      <c r="S40" s="110"/>
      <c r="T40" s="110"/>
    </row>
    <row r="41" spans="1:20" ht="15">
      <c r="A41" s="102" t="s">
        <v>122</v>
      </c>
      <c r="B41" s="109">
        <f>SUM(M41:M45)</f>
        <v>200000</v>
      </c>
      <c r="C41" s="37" t="s">
        <v>121</v>
      </c>
      <c r="D41" s="108" t="s">
        <v>120</v>
      </c>
      <c r="E41" s="99">
        <v>1000</v>
      </c>
      <c r="F41" s="58" t="str">
        <f t="shared" ref="F41:F77" si="1">IF(E41="","","×")</f>
        <v>×</v>
      </c>
      <c r="G41" s="98">
        <v>2</v>
      </c>
      <c r="H41" s="97" t="s">
        <v>115</v>
      </c>
      <c r="I41" s="58" t="str">
        <f t="shared" ref="I41:I77" si="2">IF(G41="","","×")</f>
        <v>×</v>
      </c>
      <c r="J41" s="98">
        <v>100</v>
      </c>
      <c r="K41" s="97" t="s">
        <v>119</v>
      </c>
      <c r="L41" s="58" t="str">
        <f t="shared" ref="L41:L77" si="3">IF(J41="","","＝")</f>
        <v>＝</v>
      </c>
      <c r="M41" s="96">
        <f t="shared" ref="M41:M72" si="4">IF(E41*IF(G41="",1,G41)*IF(J41="",1,J41)=0,"",E41*IF(G41="",1,G41)*IF(J41="",1,J41))</f>
        <v>200000</v>
      </c>
      <c r="N41" s="95"/>
      <c r="O41" s="107" t="s">
        <v>118</v>
      </c>
      <c r="P41" s="106"/>
      <c r="Q41" s="106"/>
      <c r="R41" s="106"/>
      <c r="S41" s="106"/>
      <c r="T41" s="106"/>
    </row>
    <row r="42" spans="1:20">
      <c r="A42" s="94"/>
      <c r="B42" s="105"/>
      <c r="C42" s="37"/>
      <c r="D42" s="104"/>
      <c r="E42" s="92"/>
      <c r="F42" s="40" t="str">
        <f t="shared" si="1"/>
        <v/>
      </c>
      <c r="G42" s="91"/>
      <c r="H42" s="90"/>
      <c r="I42" s="40" t="str">
        <f t="shared" si="2"/>
        <v/>
      </c>
      <c r="J42" s="91"/>
      <c r="K42" s="90"/>
      <c r="L42" s="40" t="str">
        <f t="shared" si="3"/>
        <v/>
      </c>
      <c r="M42" s="89" t="str">
        <f t="shared" si="4"/>
        <v/>
      </c>
      <c r="N42" s="88"/>
    </row>
    <row r="43" spans="1:20">
      <c r="A43" s="94"/>
      <c r="B43" s="105"/>
      <c r="C43" s="37"/>
      <c r="D43" s="104"/>
      <c r="E43" s="92"/>
      <c r="F43" s="40" t="str">
        <f t="shared" si="1"/>
        <v/>
      </c>
      <c r="G43" s="91"/>
      <c r="H43" s="90"/>
      <c r="I43" s="40" t="str">
        <f t="shared" si="2"/>
        <v/>
      </c>
      <c r="J43" s="91"/>
      <c r="K43" s="90"/>
      <c r="L43" s="40" t="str">
        <f t="shared" si="3"/>
        <v/>
      </c>
      <c r="M43" s="89" t="str">
        <f t="shared" si="4"/>
        <v/>
      </c>
      <c r="N43" s="88"/>
    </row>
    <row r="44" spans="1:20">
      <c r="A44" s="94"/>
      <c r="B44" s="105"/>
      <c r="C44" s="37"/>
      <c r="D44" s="104"/>
      <c r="E44" s="92"/>
      <c r="F44" s="40" t="str">
        <f t="shared" si="1"/>
        <v/>
      </c>
      <c r="G44" s="91"/>
      <c r="H44" s="90"/>
      <c r="I44" s="40" t="str">
        <f t="shared" si="2"/>
        <v/>
      </c>
      <c r="J44" s="91"/>
      <c r="K44" s="90"/>
      <c r="L44" s="40" t="str">
        <f t="shared" si="3"/>
        <v/>
      </c>
      <c r="M44" s="89" t="str">
        <f t="shared" si="4"/>
        <v/>
      </c>
      <c r="N44" s="88"/>
    </row>
    <row r="45" spans="1:20">
      <c r="A45" s="94"/>
      <c r="B45" s="105"/>
      <c r="C45" s="55"/>
      <c r="D45" s="104"/>
      <c r="E45" s="85"/>
      <c r="F45" s="60" t="str">
        <f t="shared" si="1"/>
        <v/>
      </c>
      <c r="G45" s="84"/>
      <c r="H45" s="83"/>
      <c r="I45" s="60" t="str">
        <f t="shared" si="2"/>
        <v/>
      </c>
      <c r="J45" s="84"/>
      <c r="K45" s="83"/>
      <c r="L45" s="60" t="str">
        <f t="shared" si="3"/>
        <v/>
      </c>
      <c r="M45" s="82" t="str">
        <f t="shared" si="4"/>
        <v/>
      </c>
      <c r="N45" s="81"/>
    </row>
    <row r="46" spans="1:20" ht="15">
      <c r="A46" s="102" t="s">
        <v>117</v>
      </c>
      <c r="B46" s="36">
        <f>SUM(M46:M50)</f>
        <v>240000</v>
      </c>
      <c r="C46" s="37" t="s">
        <v>90</v>
      </c>
      <c r="D46" s="100" t="s">
        <v>116</v>
      </c>
      <c r="E46" s="92">
        <v>10000</v>
      </c>
      <c r="F46" s="40" t="str">
        <f t="shared" si="1"/>
        <v>×</v>
      </c>
      <c r="G46" s="91">
        <v>2</v>
      </c>
      <c r="H46" s="90" t="s">
        <v>115</v>
      </c>
      <c r="I46" s="40" t="str">
        <f t="shared" si="2"/>
        <v>×</v>
      </c>
      <c r="J46" s="91">
        <v>8</v>
      </c>
      <c r="K46" s="90" t="s">
        <v>78</v>
      </c>
      <c r="L46" s="40" t="str">
        <f t="shared" si="3"/>
        <v>＝</v>
      </c>
      <c r="M46" s="89">
        <f t="shared" si="4"/>
        <v>160000</v>
      </c>
      <c r="N46" s="88"/>
    </row>
    <row r="47" spans="1:20">
      <c r="A47" s="94"/>
      <c r="B47" s="47"/>
      <c r="C47" s="37" t="s">
        <v>73</v>
      </c>
      <c r="D47" s="93" t="s">
        <v>114</v>
      </c>
      <c r="E47" s="92">
        <v>20000</v>
      </c>
      <c r="F47" s="40" t="str">
        <f t="shared" si="1"/>
        <v>×</v>
      </c>
      <c r="G47" s="91">
        <v>2</v>
      </c>
      <c r="H47" s="90" t="s">
        <v>81</v>
      </c>
      <c r="I47" s="40" t="str">
        <f t="shared" si="2"/>
        <v>×</v>
      </c>
      <c r="J47" s="91">
        <v>1</v>
      </c>
      <c r="K47" s="90" t="s">
        <v>78</v>
      </c>
      <c r="L47" s="40" t="str">
        <f t="shared" si="3"/>
        <v>＝</v>
      </c>
      <c r="M47" s="89">
        <f t="shared" si="4"/>
        <v>40000</v>
      </c>
      <c r="N47" s="88"/>
    </row>
    <row r="48" spans="1:20">
      <c r="A48" s="94"/>
      <c r="B48" s="47"/>
      <c r="C48" s="37" t="s">
        <v>99</v>
      </c>
      <c r="D48" s="93" t="s">
        <v>113</v>
      </c>
      <c r="E48" s="92">
        <v>20000</v>
      </c>
      <c r="F48" s="40" t="str">
        <f t="shared" si="1"/>
        <v>×</v>
      </c>
      <c r="G48" s="91">
        <v>2</v>
      </c>
      <c r="H48" s="90" t="s">
        <v>81</v>
      </c>
      <c r="I48" s="40" t="str">
        <f t="shared" si="2"/>
        <v>×</v>
      </c>
      <c r="J48" s="91">
        <v>1</v>
      </c>
      <c r="K48" s="90" t="s">
        <v>78</v>
      </c>
      <c r="L48" s="40" t="str">
        <f t="shared" si="3"/>
        <v>＝</v>
      </c>
      <c r="M48" s="89">
        <f t="shared" si="4"/>
        <v>40000</v>
      </c>
      <c r="N48" s="88"/>
    </row>
    <row r="49" spans="1:14">
      <c r="A49" s="94"/>
      <c r="B49" s="47"/>
      <c r="C49" s="37"/>
      <c r="D49" s="93"/>
      <c r="E49" s="92"/>
      <c r="F49" s="40" t="str">
        <f t="shared" si="1"/>
        <v/>
      </c>
      <c r="G49" s="91"/>
      <c r="H49" s="90"/>
      <c r="I49" s="40" t="str">
        <f t="shared" si="2"/>
        <v/>
      </c>
      <c r="J49" s="91"/>
      <c r="K49" s="90"/>
      <c r="L49" s="40" t="str">
        <f t="shared" si="3"/>
        <v/>
      </c>
      <c r="M49" s="89" t="str">
        <f t="shared" si="4"/>
        <v/>
      </c>
      <c r="N49" s="88"/>
    </row>
    <row r="50" spans="1:14">
      <c r="A50" s="94"/>
      <c r="B50" s="47"/>
      <c r="C50" s="55"/>
      <c r="D50" s="93"/>
      <c r="E50" s="92"/>
      <c r="F50" s="40" t="str">
        <f t="shared" si="1"/>
        <v/>
      </c>
      <c r="G50" s="91"/>
      <c r="H50" s="90"/>
      <c r="I50" s="40" t="str">
        <f t="shared" si="2"/>
        <v/>
      </c>
      <c r="J50" s="91"/>
      <c r="K50" s="90"/>
      <c r="L50" s="40" t="str">
        <f t="shared" si="3"/>
        <v/>
      </c>
      <c r="M50" s="89" t="str">
        <f t="shared" si="4"/>
        <v/>
      </c>
      <c r="N50" s="88"/>
    </row>
    <row r="51" spans="1:14" ht="15">
      <c r="A51" s="102" t="s">
        <v>112</v>
      </c>
      <c r="B51" s="36">
        <f>SUM(M51:M55)</f>
        <v>60000</v>
      </c>
      <c r="C51" s="37" t="s">
        <v>73</v>
      </c>
      <c r="D51" s="100" t="s">
        <v>111</v>
      </c>
      <c r="E51" s="99">
        <v>10000</v>
      </c>
      <c r="F51" s="58" t="str">
        <f t="shared" si="1"/>
        <v>×</v>
      </c>
      <c r="G51" s="98">
        <v>2</v>
      </c>
      <c r="H51" s="97" t="s">
        <v>81</v>
      </c>
      <c r="I51" s="58" t="str">
        <f t="shared" si="2"/>
        <v>×</v>
      </c>
      <c r="J51" s="98">
        <v>1</v>
      </c>
      <c r="K51" s="97" t="s">
        <v>78</v>
      </c>
      <c r="L51" s="58" t="str">
        <f t="shared" si="3"/>
        <v>＝</v>
      </c>
      <c r="M51" s="96">
        <f t="shared" si="4"/>
        <v>20000</v>
      </c>
      <c r="N51" s="95"/>
    </row>
    <row r="52" spans="1:14">
      <c r="A52" s="94"/>
      <c r="B52" s="47"/>
      <c r="C52" s="37" t="s">
        <v>73</v>
      </c>
      <c r="D52" s="93" t="s">
        <v>110</v>
      </c>
      <c r="E52" s="92">
        <v>1000</v>
      </c>
      <c r="F52" s="40" t="str">
        <f t="shared" si="1"/>
        <v>×</v>
      </c>
      <c r="G52" s="91">
        <v>30</v>
      </c>
      <c r="H52" s="90" t="s">
        <v>81</v>
      </c>
      <c r="I52" s="40" t="str">
        <f t="shared" si="2"/>
        <v>×</v>
      </c>
      <c r="J52" s="91">
        <v>1</v>
      </c>
      <c r="K52" s="90" t="s">
        <v>78</v>
      </c>
      <c r="L52" s="40" t="str">
        <f t="shared" si="3"/>
        <v>＝</v>
      </c>
      <c r="M52" s="89">
        <f t="shared" si="4"/>
        <v>30000</v>
      </c>
      <c r="N52" s="88"/>
    </row>
    <row r="53" spans="1:14">
      <c r="A53" s="94"/>
      <c r="B53" s="47"/>
      <c r="C53" s="37" t="s">
        <v>99</v>
      </c>
      <c r="D53" s="93" t="s">
        <v>109</v>
      </c>
      <c r="E53" s="92">
        <v>5000</v>
      </c>
      <c r="F53" s="40" t="str">
        <f t="shared" si="1"/>
        <v>×</v>
      </c>
      <c r="G53" s="91">
        <v>2</v>
      </c>
      <c r="H53" s="90" t="s">
        <v>81</v>
      </c>
      <c r="I53" s="40" t="str">
        <f t="shared" si="2"/>
        <v>×</v>
      </c>
      <c r="J53" s="91">
        <v>1</v>
      </c>
      <c r="K53" s="90" t="s">
        <v>78</v>
      </c>
      <c r="L53" s="40" t="str">
        <f t="shared" si="3"/>
        <v>＝</v>
      </c>
      <c r="M53" s="89">
        <f t="shared" si="4"/>
        <v>10000</v>
      </c>
      <c r="N53" s="88"/>
    </row>
    <row r="54" spans="1:14">
      <c r="A54" s="94"/>
      <c r="B54" s="47"/>
      <c r="C54" s="37"/>
      <c r="D54" s="93"/>
      <c r="E54" s="92"/>
      <c r="F54" s="40" t="str">
        <f t="shared" si="1"/>
        <v/>
      </c>
      <c r="G54" s="91"/>
      <c r="H54" s="90"/>
      <c r="I54" s="40" t="str">
        <f t="shared" si="2"/>
        <v/>
      </c>
      <c r="J54" s="91"/>
      <c r="K54" s="90"/>
      <c r="L54" s="40" t="str">
        <f t="shared" si="3"/>
        <v/>
      </c>
      <c r="M54" s="89" t="str">
        <f t="shared" si="4"/>
        <v/>
      </c>
      <c r="N54" s="88"/>
    </row>
    <row r="55" spans="1:14">
      <c r="A55" s="87"/>
      <c r="B55" s="47"/>
      <c r="C55" s="55"/>
      <c r="D55" s="86"/>
      <c r="E55" s="85"/>
      <c r="F55" s="60" t="str">
        <f t="shared" si="1"/>
        <v/>
      </c>
      <c r="G55" s="84"/>
      <c r="H55" s="83"/>
      <c r="I55" s="60" t="str">
        <f t="shared" si="2"/>
        <v/>
      </c>
      <c r="J55" s="84"/>
      <c r="K55" s="83"/>
      <c r="L55" s="60" t="str">
        <f t="shared" si="3"/>
        <v/>
      </c>
      <c r="M55" s="82" t="str">
        <f t="shared" si="4"/>
        <v/>
      </c>
      <c r="N55" s="81"/>
    </row>
    <row r="56" spans="1:14" ht="15">
      <c r="A56" s="103" t="s">
        <v>108</v>
      </c>
      <c r="B56" s="36">
        <f>SUM(M56:M61)</f>
        <v>745000</v>
      </c>
      <c r="C56" s="101" t="s">
        <v>90</v>
      </c>
      <c r="D56" s="93" t="s">
        <v>107</v>
      </c>
      <c r="E56" s="92">
        <v>1000</v>
      </c>
      <c r="F56" s="40" t="str">
        <f t="shared" si="1"/>
        <v>×</v>
      </c>
      <c r="G56" s="91">
        <v>25</v>
      </c>
      <c r="H56" s="90" t="s">
        <v>102</v>
      </c>
      <c r="I56" s="40" t="str">
        <f t="shared" si="2"/>
        <v>×</v>
      </c>
      <c r="J56" s="91">
        <v>8</v>
      </c>
      <c r="K56" s="90" t="s">
        <v>78</v>
      </c>
      <c r="L56" s="40" t="str">
        <f t="shared" si="3"/>
        <v>＝</v>
      </c>
      <c r="M56" s="89">
        <f t="shared" si="4"/>
        <v>200000</v>
      </c>
      <c r="N56" s="88"/>
    </row>
    <row r="57" spans="1:14">
      <c r="A57" s="94"/>
      <c r="B57" s="47"/>
      <c r="C57" s="37" t="s">
        <v>73</v>
      </c>
      <c r="D57" s="93" t="s">
        <v>106</v>
      </c>
      <c r="E57" s="92">
        <v>500</v>
      </c>
      <c r="F57" s="40" t="str">
        <f t="shared" si="1"/>
        <v>×</v>
      </c>
      <c r="G57" s="91">
        <v>50</v>
      </c>
      <c r="H57" s="90" t="s">
        <v>104</v>
      </c>
      <c r="I57" s="40" t="str">
        <f t="shared" si="2"/>
        <v>×</v>
      </c>
      <c r="J57" s="91">
        <v>1</v>
      </c>
      <c r="K57" s="90" t="s">
        <v>78</v>
      </c>
      <c r="L57" s="40" t="str">
        <f t="shared" si="3"/>
        <v>＝</v>
      </c>
      <c r="M57" s="89">
        <f t="shared" si="4"/>
        <v>25000</v>
      </c>
      <c r="N57" s="88"/>
    </row>
    <row r="58" spans="1:14">
      <c r="A58" s="94"/>
      <c r="B58" s="47"/>
      <c r="C58" s="37" t="s">
        <v>73</v>
      </c>
      <c r="D58" s="93" t="s">
        <v>105</v>
      </c>
      <c r="E58" s="92">
        <v>20</v>
      </c>
      <c r="F58" s="40" t="str">
        <f t="shared" si="1"/>
        <v>×</v>
      </c>
      <c r="G58" s="91">
        <v>1000</v>
      </c>
      <c r="H58" s="90" t="s">
        <v>104</v>
      </c>
      <c r="I58" s="40" t="str">
        <f t="shared" si="2"/>
        <v>×</v>
      </c>
      <c r="J58" s="91">
        <v>1</v>
      </c>
      <c r="K58" s="90" t="s">
        <v>78</v>
      </c>
      <c r="L58" s="40" t="str">
        <f t="shared" si="3"/>
        <v>＝</v>
      </c>
      <c r="M58" s="89">
        <f t="shared" si="4"/>
        <v>20000</v>
      </c>
      <c r="N58" s="88"/>
    </row>
    <row r="59" spans="1:14">
      <c r="A59" s="94"/>
      <c r="B59" s="47"/>
      <c r="C59" s="37" t="s">
        <v>99</v>
      </c>
      <c r="D59" s="93" t="s">
        <v>103</v>
      </c>
      <c r="E59" s="92">
        <v>500</v>
      </c>
      <c r="F59" s="40" t="str">
        <f t="shared" si="1"/>
        <v>×</v>
      </c>
      <c r="G59" s="91">
        <v>1000</v>
      </c>
      <c r="H59" s="90" t="s">
        <v>102</v>
      </c>
      <c r="I59" s="40" t="str">
        <f t="shared" si="2"/>
        <v>×</v>
      </c>
      <c r="J59" s="91">
        <v>1</v>
      </c>
      <c r="K59" s="90" t="s">
        <v>78</v>
      </c>
      <c r="L59" s="40" t="str">
        <f t="shared" si="3"/>
        <v>＝</v>
      </c>
      <c r="M59" s="89">
        <f t="shared" si="4"/>
        <v>500000</v>
      </c>
      <c r="N59" s="88"/>
    </row>
    <row r="60" spans="1:14">
      <c r="A60" s="94"/>
      <c r="B60" s="105"/>
      <c r="C60" s="37"/>
      <c r="D60" s="104"/>
      <c r="E60" s="92"/>
      <c r="F60" s="40" t="str">
        <f t="shared" si="1"/>
        <v/>
      </c>
      <c r="G60" s="91"/>
      <c r="H60" s="90"/>
      <c r="I60" s="40" t="str">
        <f t="shared" si="2"/>
        <v/>
      </c>
      <c r="J60" s="91"/>
      <c r="K60" s="90"/>
      <c r="L60" s="40" t="str">
        <f t="shared" si="3"/>
        <v/>
      </c>
      <c r="M60" s="89" t="str">
        <f t="shared" si="4"/>
        <v/>
      </c>
      <c r="N60" s="88"/>
    </row>
    <row r="61" spans="1:14" ht="12" customHeight="1">
      <c r="A61" s="94"/>
      <c r="B61" s="57"/>
      <c r="C61" s="55"/>
      <c r="D61" s="86"/>
      <c r="E61" s="92"/>
      <c r="F61" s="40" t="str">
        <f t="shared" si="1"/>
        <v/>
      </c>
      <c r="G61" s="91"/>
      <c r="H61" s="90"/>
      <c r="I61" s="40" t="str">
        <f t="shared" si="2"/>
        <v/>
      </c>
      <c r="J61" s="91"/>
      <c r="K61" s="90"/>
      <c r="L61" s="40" t="str">
        <f t="shared" si="3"/>
        <v/>
      </c>
      <c r="M61" s="89" t="str">
        <f t="shared" si="4"/>
        <v/>
      </c>
      <c r="N61" s="88"/>
    </row>
    <row r="62" spans="1:14" ht="15">
      <c r="A62" s="102" t="s">
        <v>101</v>
      </c>
      <c r="B62" s="47">
        <f>SUM(M62:M66)</f>
        <v>100000</v>
      </c>
      <c r="C62" s="37" t="s">
        <v>73</v>
      </c>
      <c r="D62" s="93" t="s">
        <v>100</v>
      </c>
      <c r="E62" s="99">
        <v>20000</v>
      </c>
      <c r="F62" s="58" t="str">
        <f t="shared" si="1"/>
        <v>×</v>
      </c>
      <c r="G62" s="98"/>
      <c r="H62" s="97"/>
      <c r="I62" s="58" t="str">
        <f t="shared" si="2"/>
        <v/>
      </c>
      <c r="J62" s="98">
        <v>1</v>
      </c>
      <c r="K62" s="97" t="s">
        <v>78</v>
      </c>
      <c r="L62" s="58" t="str">
        <f t="shared" si="3"/>
        <v>＝</v>
      </c>
      <c r="M62" s="96">
        <f t="shared" si="4"/>
        <v>20000</v>
      </c>
      <c r="N62" s="95"/>
    </row>
    <row r="63" spans="1:14">
      <c r="A63" s="94"/>
      <c r="B63" s="47"/>
      <c r="C63" s="37" t="s">
        <v>99</v>
      </c>
      <c r="D63" s="93" t="s">
        <v>98</v>
      </c>
      <c r="E63" s="92">
        <v>80000</v>
      </c>
      <c r="F63" s="40" t="str">
        <f t="shared" si="1"/>
        <v>×</v>
      </c>
      <c r="G63" s="91"/>
      <c r="H63" s="90"/>
      <c r="I63" s="40" t="str">
        <f t="shared" si="2"/>
        <v/>
      </c>
      <c r="J63" s="91">
        <v>1</v>
      </c>
      <c r="K63" s="90" t="s">
        <v>97</v>
      </c>
      <c r="L63" s="40" t="str">
        <f t="shared" si="3"/>
        <v>＝</v>
      </c>
      <c r="M63" s="89">
        <f t="shared" si="4"/>
        <v>80000</v>
      </c>
      <c r="N63" s="88"/>
    </row>
    <row r="64" spans="1:14">
      <c r="A64" s="94"/>
      <c r="B64" s="47"/>
      <c r="C64" s="37"/>
      <c r="D64" s="93"/>
      <c r="E64" s="92"/>
      <c r="F64" s="40" t="str">
        <f t="shared" si="1"/>
        <v/>
      </c>
      <c r="G64" s="91"/>
      <c r="H64" s="90"/>
      <c r="I64" s="40" t="str">
        <f t="shared" si="2"/>
        <v/>
      </c>
      <c r="J64" s="91"/>
      <c r="K64" s="90"/>
      <c r="L64" s="40" t="str">
        <f t="shared" si="3"/>
        <v/>
      </c>
      <c r="M64" s="89" t="str">
        <f t="shared" si="4"/>
        <v/>
      </c>
      <c r="N64" s="88"/>
    </row>
    <row r="65" spans="1:14">
      <c r="A65" s="94"/>
      <c r="B65" s="47"/>
      <c r="C65" s="37"/>
      <c r="D65" s="93"/>
      <c r="E65" s="92"/>
      <c r="F65" s="40" t="str">
        <f t="shared" si="1"/>
        <v/>
      </c>
      <c r="G65" s="91"/>
      <c r="H65" s="90"/>
      <c r="I65" s="40" t="str">
        <f t="shared" si="2"/>
        <v/>
      </c>
      <c r="J65" s="91"/>
      <c r="K65" s="90"/>
      <c r="L65" s="40" t="str">
        <f t="shared" si="3"/>
        <v/>
      </c>
      <c r="M65" s="89" t="str">
        <f t="shared" si="4"/>
        <v/>
      </c>
      <c r="N65" s="88"/>
    </row>
    <row r="66" spans="1:14">
      <c r="A66" s="94"/>
      <c r="B66" s="47"/>
      <c r="C66" s="55"/>
      <c r="D66" s="93"/>
      <c r="E66" s="85"/>
      <c r="F66" s="60" t="str">
        <f t="shared" si="1"/>
        <v/>
      </c>
      <c r="G66" s="84"/>
      <c r="H66" s="83"/>
      <c r="I66" s="40" t="str">
        <f t="shared" si="2"/>
        <v/>
      </c>
      <c r="J66" s="84"/>
      <c r="K66" s="83"/>
      <c r="L66" s="60" t="str">
        <f t="shared" si="3"/>
        <v/>
      </c>
      <c r="M66" s="82" t="str">
        <f t="shared" si="4"/>
        <v/>
      </c>
      <c r="N66" s="81"/>
    </row>
    <row r="67" spans="1:14" ht="15">
      <c r="A67" s="102" t="s">
        <v>96</v>
      </c>
      <c r="B67" s="36">
        <f>SUM(M67:M71)</f>
        <v>360000</v>
      </c>
      <c r="C67" s="37" t="s">
        <v>90</v>
      </c>
      <c r="D67" s="100" t="s">
        <v>95</v>
      </c>
      <c r="E67" s="99">
        <v>20000</v>
      </c>
      <c r="F67" s="58" t="str">
        <f t="shared" si="1"/>
        <v>×</v>
      </c>
      <c r="G67" s="98">
        <v>1</v>
      </c>
      <c r="H67" s="97" t="s">
        <v>94</v>
      </c>
      <c r="I67" s="40" t="str">
        <f t="shared" si="2"/>
        <v>×</v>
      </c>
      <c r="J67" s="98">
        <v>8</v>
      </c>
      <c r="K67" s="97" t="s">
        <v>78</v>
      </c>
      <c r="L67" s="58" t="str">
        <f t="shared" si="3"/>
        <v>＝</v>
      </c>
      <c r="M67" s="96">
        <f t="shared" si="4"/>
        <v>160000</v>
      </c>
      <c r="N67" s="95"/>
    </row>
    <row r="68" spans="1:14">
      <c r="A68" s="94"/>
      <c r="B68" s="47"/>
      <c r="C68" s="37" t="s">
        <v>73</v>
      </c>
      <c r="D68" s="93" t="s">
        <v>93</v>
      </c>
      <c r="E68" s="92">
        <v>200000</v>
      </c>
      <c r="F68" s="40" t="str">
        <f t="shared" si="1"/>
        <v>×</v>
      </c>
      <c r="G68" s="91">
        <v>1</v>
      </c>
      <c r="H68" s="90" t="s">
        <v>92</v>
      </c>
      <c r="I68" s="40" t="str">
        <f t="shared" si="2"/>
        <v>×</v>
      </c>
      <c r="J68" s="91">
        <v>1</v>
      </c>
      <c r="K68" s="90" t="s">
        <v>78</v>
      </c>
      <c r="L68" s="40" t="str">
        <f t="shared" si="3"/>
        <v>＝</v>
      </c>
      <c r="M68" s="89">
        <f t="shared" si="4"/>
        <v>200000</v>
      </c>
      <c r="N68" s="88"/>
    </row>
    <row r="69" spans="1:14">
      <c r="A69" s="94"/>
      <c r="B69" s="47"/>
      <c r="C69" s="37"/>
      <c r="D69" s="93"/>
      <c r="E69" s="92"/>
      <c r="F69" s="40" t="str">
        <f t="shared" si="1"/>
        <v/>
      </c>
      <c r="G69" s="91"/>
      <c r="H69" s="90"/>
      <c r="I69" s="40" t="str">
        <f t="shared" si="2"/>
        <v/>
      </c>
      <c r="J69" s="91"/>
      <c r="K69" s="90"/>
      <c r="L69" s="40" t="str">
        <f t="shared" si="3"/>
        <v/>
      </c>
      <c r="M69" s="89" t="str">
        <f t="shared" si="4"/>
        <v/>
      </c>
      <c r="N69" s="88"/>
    </row>
    <row r="70" spans="1:14">
      <c r="A70" s="94"/>
      <c r="B70" s="47"/>
      <c r="C70" s="37"/>
      <c r="D70" s="93"/>
      <c r="E70" s="92"/>
      <c r="F70" s="40" t="str">
        <f t="shared" si="1"/>
        <v/>
      </c>
      <c r="G70" s="91"/>
      <c r="H70" s="90"/>
      <c r="I70" s="40" t="str">
        <f t="shared" si="2"/>
        <v/>
      </c>
      <c r="J70" s="91"/>
      <c r="K70" s="90"/>
      <c r="L70" s="40" t="str">
        <f t="shared" si="3"/>
        <v/>
      </c>
      <c r="M70" s="89" t="str">
        <f t="shared" si="4"/>
        <v/>
      </c>
      <c r="N70" s="88"/>
    </row>
    <row r="71" spans="1:14">
      <c r="A71" s="87"/>
      <c r="B71" s="47"/>
      <c r="C71" s="55"/>
      <c r="D71" s="86"/>
      <c r="E71" s="85"/>
      <c r="F71" s="60" t="str">
        <f t="shared" si="1"/>
        <v/>
      </c>
      <c r="G71" s="84"/>
      <c r="H71" s="83"/>
      <c r="I71" s="40" t="str">
        <f t="shared" si="2"/>
        <v/>
      </c>
      <c r="J71" s="84"/>
      <c r="K71" s="83"/>
      <c r="L71" s="60" t="str">
        <f t="shared" si="3"/>
        <v/>
      </c>
      <c r="M71" s="82" t="str">
        <f t="shared" si="4"/>
        <v/>
      </c>
      <c r="N71" s="81"/>
    </row>
    <row r="72" spans="1:14" ht="15">
      <c r="A72" s="103" t="s">
        <v>91</v>
      </c>
      <c r="B72" s="36">
        <f>SUM(M72:M76)</f>
        <v>60000</v>
      </c>
      <c r="C72" s="37" t="s">
        <v>90</v>
      </c>
      <c r="D72" s="100" t="s">
        <v>89</v>
      </c>
      <c r="E72" s="99">
        <v>10000</v>
      </c>
      <c r="F72" s="58" t="str">
        <f t="shared" si="1"/>
        <v>×</v>
      </c>
      <c r="G72" s="98"/>
      <c r="H72" s="97"/>
      <c r="I72" s="40" t="str">
        <f t="shared" si="2"/>
        <v/>
      </c>
      <c r="J72" s="98">
        <v>5</v>
      </c>
      <c r="K72" s="97" t="s">
        <v>78</v>
      </c>
      <c r="L72" s="58" t="str">
        <f t="shared" si="3"/>
        <v>＝</v>
      </c>
      <c r="M72" s="96">
        <f t="shared" si="4"/>
        <v>50000</v>
      </c>
      <c r="N72" s="95"/>
    </row>
    <row r="73" spans="1:14">
      <c r="A73" s="94"/>
      <c r="B73" s="47"/>
      <c r="C73" s="37" t="s">
        <v>73</v>
      </c>
      <c r="D73" s="93" t="s">
        <v>88</v>
      </c>
      <c r="E73" s="92">
        <v>100</v>
      </c>
      <c r="F73" s="40" t="str">
        <f t="shared" si="1"/>
        <v>×</v>
      </c>
      <c r="G73" s="91"/>
      <c r="H73" s="90"/>
      <c r="I73" s="40" t="str">
        <f t="shared" si="2"/>
        <v/>
      </c>
      <c r="J73" s="91">
        <v>100</v>
      </c>
      <c r="K73" s="90" t="s">
        <v>87</v>
      </c>
      <c r="L73" s="40" t="str">
        <f t="shared" si="3"/>
        <v>＝</v>
      </c>
      <c r="M73" s="89">
        <f t="shared" ref="M73:M96" si="5">IF(E73*IF(G73="",1,G73)*IF(J73="",1,J73)=0,"",E73*IF(G73="",1,G73)*IF(J73="",1,J73))</f>
        <v>10000</v>
      </c>
      <c r="N73" s="88"/>
    </row>
    <row r="74" spans="1:14">
      <c r="A74" s="94"/>
      <c r="B74" s="47"/>
      <c r="C74" s="37"/>
      <c r="D74" s="93"/>
      <c r="E74" s="92"/>
      <c r="F74" s="40" t="str">
        <f t="shared" si="1"/>
        <v/>
      </c>
      <c r="G74" s="91"/>
      <c r="H74" s="90"/>
      <c r="I74" s="40" t="str">
        <f t="shared" si="2"/>
        <v/>
      </c>
      <c r="J74" s="91"/>
      <c r="K74" s="90"/>
      <c r="L74" s="40" t="str">
        <f t="shared" si="3"/>
        <v/>
      </c>
      <c r="M74" s="89" t="str">
        <f t="shared" si="5"/>
        <v/>
      </c>
      <c r="N74" s="88"/>
    </row>
    <row r="75" spans="1:14">
      <c r="A75" s="94"/>
      <c r="B75" s="47"/>
      <c r="C75" s="37"/>
      <c r="D75" s="93"/>
      <c r="E75" s="92"/>
      <c r="F75" s="40" t="str">
        <f t="shared" si="1"/>
        <v/>
      </c>
      <c r="G75" s="91"/>
      <c r="H75" s="90"/>
      <c r="I75" s="40" t="str">
        <f t="shared" si="2"/>
        <v/>
      </c>
      <c r="J75" s="91"/>
      <c r="K75" s="90"/>
      <c r="L75" s="40" t="str">
        <f t="shared" si="3"/>
        <v/>
      </c>
      <c r="M75" s="89" t="str">
        <f t="shared" si="5"/>
        <v/>
      </c>
      <c r="N75" s="88"/>
    </row>
    <row r="76" spans="1:14">
      <c r="A76" s="94"/>
      <c r="B76" s="47"/>
      <c r="C76" s="55"/>
      <c r="D76" s="86"/>
      <c r="E76" s="85"/>
      <c r="F76" s="60" t="str">
        <f t="shared" si="1"/>
        <v/>
      </c>
      <c r="G76" s="84"/>
      <c r="H76" s="83"/>
      <c r="I76" s="40" t="str">
        <f t="shared" si="2"/>
        <v/>
      </c>
      <c r="J76" s="84"/>
      <c r="K76" s="83"/>
      <c r="L76" s="60" t="str">
        <f t="shared" si="3"/>
        <v/>
      </c>
      <c r="M76" s="82" t="str">
        <f t="shared" si="5"/>
        <v/>
      </c>
      <c r="N76" s="81"/>
    </row>
    <row r="77" spans="1:14" ht="15">
      <c r="A77" s="102" t="s">
        <v>86</v>
      </c>
      <c r="B77" s="36">
        <f>SUM(M77:M81)</f>
        <v>600000</v>
      </c>
      <c r="C77" s="37" t="s">
        <v>76</v>
      </c>
      <c r="D77" s="100" t="s">
        <v>85</v>
      </c>
      <c r="E77" s="99">
        <v>50000</v>
      </c>
      <c r="F77" s="58" t="str">
        <f t="shared" si="1"/>
        <v>×</v>
      </c>
      <c r="G77" s="98"/>
      <c r="H77" s="97"/>
      <c r="I77" s="40" t="str">
        <f t="shared" si="2"/>
        <v/>
      </c>
      <c r="J77" s="98">
        <v>12</v>
      </c>
      <c r="K77" s="97" t="s">
        <v>78</v>
      </c>
      <c r="L77" s="58" t="str">
        <f t="shared" si="3"/>
        <v>＝</v>
      </c>
      <c r="M77" s="96">
        <f t="shared" si="5"/>
        <v>600000</v>
      </c>
      <c r="N77" s="95"/>
    </row>
    <row r="78" spans="1:14">
      <c r="A78" s="94"/>
      <c r="B78" s="47"/>
      <c r="C78" s="37"/>
      <c r="D78" s="93"/>
      <c r="E78" s="92"/>
      <c r="F78" s="40"/>
      <c r="G78" s="91"/>
      <c r="H78" s="90"/>
      <c r="I78" s="40"/>
      <c r="J78" s="91"/>
      <c r="K78" s="90"/>
      <c r="L78" s="40"/>
      <c r="M78" s="89" t="str">
        <f t="shared" si="5"/>
        <v/>
      </c>
      <c r="N78" s="88"/>
    </row>
    <row r="79" spans="1:14">
      <c r="A79" s="94"/>
      <c r="B79" s="47"/>
      <c r="C79" s="37"/>
      <c r="D79" s="93"/>
      <c r="E79" s="92"/>
      <c r="F79" s="40"/>
      <c r="G79" s="91"/>
      <c r="H79" s="90"/>
      <c r="I79" s="40"/>
      <c r="J79" s="91"/>
      <c r="K79" s="90"/>
      <c r="L79" s="40"/>
      <c r="M79" s="89" t="str">
        <f t="shared" si="5"/>
        <v/>
      </c>
      <c r="N79" s="88"/>
    </row>
    <row r="80" spans="1:14">
      <c r="A80" s="94"/>
      <c r="B80" s="47"/>
      <c r="C80" s="37"/>
      <c r="D80" s="93"/>
      <c r="E80" s="92"/>
      <c r="F80" s="40" t="str">
        <f t="shared" ref="F80:F96" si="6">IF(E80="","","×")</f>
        <v/>
      </c>
      <c r="G80" s="91"/>
      <c r="H80" s="90"/>
      <c r="I80" s="40" t="str">
        <f t="shared" ref="I80:I96" si="7">IF(G80="","","×")</f>
        <v/>
      </c>
      <c r="J80" s="91"/>
      <c r="K80" s="90"/>
      <c r="L80" s="40" t="str">
        <f t="shared" ref="L80:L96" si="8">IF(J80="","","＝")</f>
        <v/>
      </c>
      <c r="M80" s="89" t="str">
        <f t="shared" si="5"/>
        <v/>
      </c>
      <c r="N80" s="88"/>
    </row>
    <row r="81" spans="1:14">
      <c r="A81" s="87"/>
      <c r="B81" s="47"/>
      <c r="C81" s="55"/>
      <c r="D81" s="86"/>
      <c r="E81" s="85"/>
      <c r="F81" s="60" t="str">
        <f t="shared" si="6"/>
        <v/>
      </c>
      <c r="G81" s="84"/>
      <c r="H81" s="83"/>
      <c r="I81" s="60" t="str">
        <f t="shared" si="7"/>
        <v/>
      </c>
      <c r="J81" s="84"/>
      <c r="K81" s="83"/>
      <c r="L81" s="60" t="str">
        <f t="shared" si="8"/>
        <v/>
      </c>
      <c r="M81" s="82" t="str">
        <f t="shared" si="5"/>
        <v/>
      </c>
      <c r="N81" s="81"/>
    </row>
    <row r="82" spans="1:14" ht="15">
      <c r="A82" s="102" t="s">
        <v>84</v>
      </c>
      <c r="B82" s="36">
        <f>SUM(M82:M86)</f>
        <v>18400</v>
      </c>
      <c r="C82" s="37" t="s">
        <v>83</v>
      </c>
      <c r="D82" s="93" t="s">
        <v>82</v>
      </c>
      <c r="E82" s="92">
        <v>92</v>
      </c>
      <c r="F82" s="40" t="str">
        <f t="shared" si="6"/>
        <v>×</v>
      </c>
      <c r="G82" s="91">
        <v>200</v>
      </c>
      <c r="H82" s="90" t="s">
        <v>81</v>
      </c>
      <c r="I82" s="40" t="str">
        <f t="shared" si="7"/>
        <v>×</v>
      </c>
      <c r="J82" s="91">
        <v>1</v>
      </c>
      <c r="K82" s="90" t="s">
        <v>78</v>
      </c>
      <c r="L82" s="40" t="str">
        <f t="shared" si="8"/>
        <v>＝</v>
      </c>
      <c r="M82" s="89">
        <f t="shared" si="5"/>
        <v>18400</v>
      </c>
      <c r="N82" s="88"/>
    </row>
    <row r="83" spans="1:14">
      <c r="A83" s="94"/>
      <c r="B83" s="47"/>
      <c r="C83" s="37"/>
      <c r="D83" s="93"/>
      <c r="E83" s="92"/>
      <c r="F83" s="40" t="str">
        <f t="shared" si="6"/>
        <v/>
      </c>
      <c r="G83" s="91"/>
      <c r="H83" s="90"/>
      <c r="I83" s="40" t="str">
        <f t="shared" si="7"/>
        <v/>
      </c>
      <c r="J83" s="91"/>
      <c r="K83" s="90"/>
      <c r="L83" s="40" t="str">
        <f t="shared" si="8"/>
        <v/>
      </c>
      <c r="M83" s="89" t="str">
        <f t="shared" si="5"/>
        <v/>
      </c>
      <c r="N83" s="88"/>
    </row>
    <row r="84" spans="1:14">
      <c r="A84" s="94"/>
      <c r="B84" s="47"/>
      <c r="C84" s="37"/>
      <c r="D84" s="93"/>
      <c r="E84" s="92"/>
      <c r="F84" s="40" t="str">
        <f t="shared" si="6"/>
        <v/>
      </c>
      <c r="G84" s="91"/>
      <c r="H84" s="90"/>
      <c r="I84" s="40" t="str">
        <f t="shared" si="7"/>
        <v/>
      </c>
      <c r="J84" s="91"/>
      <c r="K84" s="90"/>
      <c r="L84" s="40" t="str">
        <f t="shared" si="8"/>
        <v/>
      </c>
      <c r="M84" s="89" t="str">
        <f t="shared" si="5"/>
        <v/>
      </c>
      <c r="N84" s="88"/>
    </row>
    <row r="85" spans="1:14">
      <c r="A85" s="94"/>
      <c r="B85" s="47"/>
      <c r="C85" s="37"/>
      <c r="D85" s="93"/>
      <c r="E85" s="92"/>
      <c r="F85" s="40" t="str">
        <f t="shared" si="6"/>
        <v/>
      </c>
      <c r="G85" s="91"/>
      <c r="H85" s="90"/>
      <c r="I85" s="40" t="str">
        <f t="shared" si="7"/>
        <v/>
      </c>
      <c r="J85" s="91"/>
      <c r="K85" s="90"/>
      <c r="L85" s="40" t="str">
        <f t="shared" si="8"/>
        <v/>
      </c>
      <c r="M85" s="89" t="str">
        <f t="shared" si="5"/>
        <v/>
      </c>
      <c r="N85" s="88"/>
    </row>
    <row r="86" spans="1:14">
      <c r="A86" s="87"/>
      <c r="B86" s="47"/>
      <c r="C86" s="55"/>
      <c r="D86" s="93"/>
      <c r="E86" s="92"/>
      <c r="F86" s="40" t="str">
        <f t="shared" si="6"/>
        <v/>
      </c>
      <c r="G86" s="91"/>
      <c r="H86" s="90"/>
      <c r="I86" s="40" t="str">
        <f t="shared" si="7"/>
        <v/>
      </c>
      <c r="J86" s="91"/>
      <c r="K86" s="90"/>
      <c r="L86" s="40" t="str">
        <f t="shared" si="8"/>
        <v/>
      </c>
      <c r="M86" s="89" t="str">
        <f t="shared" si="5"/>
        <v/>
      </c>
      <c r="N86" s="88"/>
    </row>
    <row r="87" spans="1:14" ht="15">
      <c r="A87" s="102" t="s">
        <v>80</v>
      </c>
      <c r="B87" s="36">
        <f>SUM(M87:M91)</f>
        <v>15000</v>
      </c>
      <c r="C87" s="37" t="s">
        <v>76</v>
      </c>
      <c r="D87" s="100" t="s">
        <v>79</v>
      </c>
      <c r="E87" s="99">
        <v>500</v>
      </c>
      <c r="F87" s="58" t="str">
        <f t="shared" si="6"/>
        <v>×</v>
      </c>
      <c r="G87" s="98"/>
      <c r="H87" s="97"/>
      <c r="I87" s="58" t="str">
        <f t="shared" si="7"/>
        <v/>
      </c>
      <c r="J87" s="98">
        <v>30</v>
      </c>
      <c r="K87" s="97" t="s">
        <v>78</v>
      </c>
      <c r="L87" s="58" t="str">
        <f t="shared" si="8"/>
        <v>＝</v>
      </c>
      <c r="M87" s="96">
        <f t="shared" si="5"/>
        <v>15000</v>
      </c>
      <c r="N87" s="95"/>
    </row>
    <row r="88" spans="1:14">
      <c r="A88" s="94"/>
      <c r="B88" s="47"/>
      <c r="C88" s="37"/>
      <c r="D88" s="93"/>
      <c r="E88" s="92"/>
      <c r="F88" s="40" t="str">
        <f t="shared" si="6"/>
        <v/>
      </c>
      <c r="G88" s="91"/>
      <c r="H88" s="90"/>
      <c r="I88" s="40" t="str">
        <f t="shared" si="7"/>
        <v/>
      </c>
      <c r="J88" s="91"/>
      <c r="K88" s="90"/>
      <c r="L88" s="40" t="str">
        <f t="shared" si="8"/>
        <v/>
      </c>
      <c r="M88" s="89" t="str">
        <f t="shared" si="5"/>
        <v/>
      </c>
      <c r="N88" s="88"/>
    </row>
    <row r="89" spans="1:14">
      <c r="A89" s="94"/>
      <c r="B89" s="47"/>
      <c r="C89" s="37"/>
      <c r="D89" s="93"/>
      <c r="E89" s="92"/>
      <c r="F89" s="40" t="str">
        <f t="shared" si="6"/>
        <v/>
      </c>
      <c r="G89" s="91"/>
      <c r="H89" s="90"/>
      <c r="I89" s="40" t="str">
        <f t="shared" si="7"/>
        <v/>
      </c>
      <c r="J89" s="91"/>
      <c r="K89" s="90"/>
      <c r="L89" s="40" t="str">
        <f t="shared" si="8"/>
        <v/>
      </c>
      <c r="M89" s="89" t="str">
        <f t="shared" si="5"/>
        <v/>
      </c>
      <c r="N89" s="88"/>
    </row>
    <row r="90" spans="1:14">
      <c r="A90" s="94"/>
      <c r="B90" s="47"/>
      <c r="C90" s="37"/>
      <c r="D90" s="93"/>
      <c r="E90" s="92"/>
      <c r="F90" s="40" t="str">
        <f t="shared" si="6"/>
        <v/>
      </c>
      <c r="G90" s="91"/>
      <c r="H90" s="90"/>
      <c r="I90" s="40" t="str">
        <f t="shared" si="7"/>
        <v/>
      </c>
      <c r="J90" s="91"/>
      <c r="K90" s="90"/>
      <c r="L90" s="40" t="str">
        <f t="shared" si="8"/>
        <v/>
      </c>
      <c r="M90" s="89" t="str">
        <f t="shared" si="5"/>
        <v/>
      </c>
      <c r="N90" s="88"/>
    </row>
    <row r="91" spans="1:14">
      <c r="A91" s="87"/>
      <c r="B91" s="47"/>
      <c r="C91" s="55"/>
      <c r="D91" s="86"/>
      <c r="E91" s="85"/>
      <c r="F91" s="60" t="str">
        <f t="shared" si="6"/>
        <v/>
      </c>
      <c r="G91" s="84"/>
      <c r="H91" s="83"/>
      <c r="I91" s="60" t="str">
        <f t="shared" si="7"/>
        <v/>
      </c>
      <c r="J91" s="84"/>
      <c r="K91" s="83"/>
      <c r="L91" s="60" t="str">
        <f t="shared" si="8"/>
        <v/>
      </c>
      <c r="M91" s="82" t="str">
        <f t="shared" si="5"/>
        <v/>
      </c>
      <c r="N91" s="81"/>
    </row>
    <row r="92" spans="1:14" ht="54" customHeight="1">
      <c r="A92" s="102" t="s">
        <v>77</v>
      </c>
      <c r="B92" s="36">
        <f>SUM(M92:M96)</f>
        <v>510000</v>
      </c>
      <c r="C92" s="101" t="s">
        <v>76</v>
      </c>
      <c r="D92" s="100" t="s">
        <v>75</v>
      </c>
      <c r="E92" s="99">
        <v>300000</v>
      </c>
      <c r="F92" s="58" t="str">
        <f t="shared" si="6"/>
        <v>×</v>
      </c>
      <c r="G92" s="98">
        <v>12</v>
      </c>
      <c r="H92" s="97" t="s">
        <v>71</v>
      </c>
      <c r="I92" s="58" t="str">
        <f t="shared" si="7"/>
        <v>×</v>
      </c>
      <c r="J92" s="98">
        <v>0.1</v>
      </c>
      <c r="K92" s="97" t="s">
        <v>70</v>
      </c>
      <c r="L92" s="58" t="str">
        <f t="shared" si="8"/>
        <v>＝</v>
      </c>
      <c r="M92" s="96">
        <f t="shared" si="5"/>
        <v>360000</v>
      </c>
      <c r="N92" s="95" t="s">
        <v>74</v>
      </c>
    </row>
    <row r="93" spans="1:14" ht="30">
      <c r="A93" s="94"/>
      <c r="B93" s="47"/>
      <c r="C93" s="37" t="s">
        <v>73</v>
      </c>
      <c r="D93" s="93" t="s">
        <v>72</v>
      </c>
      <c r="E93" s="92">
        <v>300000</v>
      </c>
      <c r="F93" s="40" t="str">
        <f t="shared" si="6"/>
        <v>×</v>
      </c>
      <c r="G93" s="91">
        <v>1</v>
      </c>
      <c r="H93" s="90" t="s">
        <v>71</v>
      </c>
      <c r="I93" s="40" t="str">
        <f t="shared" si="7"/>
        <v>×</v>
      </c>
      <c r="J93" s="91">
        <v>0.5</v>
      </c>
      <c r="K93" s="90" t="s">
        <v>70</v>
      </c>
      <c r="L93" s="40" t="str">
        <f t="shared" si="8"/>
        <v>＝</v>
      </c>
      <c r="M93" s="89">
        <f t="shared" si="5"/>
        <v>150000</v>
      </c>
      <c r="N93" s="88" t="s">
        <v>69</v>
      </c>
    </row>
    <row r="94" spans="1:14">
      <c r="A94" s="94"/>
      <c r="B94" s="47"/>
      <c r="C94" s="37"/>
      <c r="D94" s="93"/>
      <c r="E94" s="92"/>
      <c r="F94" s="40" t="str">
        <f t="shared" si="6"/>
        <v/>
      </c>
      <c r="G94" s="91"/>
      <c r="H94" s="90"/>
      <c r="I94" s="40" t="str">
        <f t="shared" si="7"/>
        <v/>
      </c>
      <c r="J94" s="91"/>
      <c r="K94" s="90"/>
      <c r="L94" s="40" t="str">
        <f t="shared" si="8"/>
        <v/>
      </c>
      <c r="M94" s="89" t="str">
        <f t="shared" si="5"/>
        <v/>
      </c>
      <c r="N94" s="88"/>
    </row>
    <row r="95" spans="1:14">
      <c r="A95" s="94"/>
      <c r="B95" s="47"/>
      <c r="C95" s="37"/>
      <c r="D95" s="93"/>
      <c r="E95" s="92"/>
      <c r="F95" s="40" t="str">
        <f t="shared" si="6"/>
        <v/>
      </c>
      <c r="G95" s="91"/>
      <c r="H95" s="90"/>
      <c r="I95" s="40" t="str">
        <f t="shared" si="7"/>
        <v/>
      </c>
      <c r="J95" s="91"/>
      <c r="K95" s="90"/>
      <c r="L95" s="40" t="str">
        <f t="shared" si="8"/>
        <v/>
      </c>
      <c r="M95" s="89" t="str">
        <f t="shared" si="5"/>
        <v/>
      </c>
      <c r="N95" s="88"/>
    </row>
    <row r="96" spans="1:14" ht="11.75" customHeight="1">
      <c r="A96" s="87"/>
      <c r="B96" s="47"/>
      <c r="C96" s="55"/>
      <c r="D96" s="86"/>
      <c r="E96" s="85"/>
      <c r="F96" s="60" t="str">
        <f t="shared" si="6"/>
        <v/>
      </c>
      <c r="G96" s="84"/>
      <c r="H96" s="83"/>
      <c r="I96" s="60" t="str">
        <f t="shared" si="7"/>
        <v/>
      </c>
      <c r="J96" s="84"/>
      <c r="K96" s="83"/>
      <c r="L96" s="60" t="str">
        <f t="shared" si="8"/>
        <v/>
      </c>
      <c r="M96" s="82" t="str">
        <f t="shared" si="5"/>
        <v/>
      </c>
      <c r="N96" s="81"/>
    </row>
    <row r="97" spans="1:14">
      <c r="A97" s="121" t="s">
        <v>54</v>
      </c>
      <c r="B97" s="121"/>
      <c r="C97" s="188"/>
      <c r="D97" s="188"/>
      <c r="E97" s="188"/>
      <c r="F97" s="188"/>
      <c r="G97" s="188"/>
      <c r="H97" s="188"/>
      <c r="I97" s="188"/>
      <c r="J97" s="188"/>
      <c r="K97" s="188"/>
      <c r="L97" s="188"/>
      <c r="M97" s="57">
        <f>IF(SUM(M41:M96)=SUM(B41:B96),SUM(M41:M96),"ERROR：科目合計と小計が一致していません")</f>
        <v>2908400</v>
      </c>
      <c r="N97" s="80" t="s">
        <v>55</v>
      </c>
    </row>
    <row r="98" spans="1:14" ht="13" customHeight="1">
      <c r="A98" s="79"/>
      <c r="B98" s="122" t="s">
        <v>56</v>
      </c>
      <c r="C98" s="122"/>
      <c r="D98" s="122"/>
      <c r="E98" s="122"/>
      <c r="F98" s="122"/>
      <c r="G98" s="122"/>
      <c r="H98" s="122"/>
      <c r="I98" s="122"/>
      <c r="J98" s="122"/>
      <c r="K98" s="122"/>
      <c r="L98" s="123"/>
      <c r="M98" s="65">
        <f>M99-M97</f>
        <v>1600</v>
      </c>
      <c r="N98" s="66" t="s">
        <v>55</v>
      </c>
    </row>
    <row r="99" spans="1:14" ht="13" customHeight="1">
      <c r="A99" s="124" t="s">
        <v>57</v>
      </c>
      <c r="B99" s="125"/>
      <c r="C99" s="125"/>
      <c r="D99" s="125"/>
      <c r="E99" s="125"/>
      <c r="F99" s="125"/>
      <c r="G99" s="125"/>
      <c r="H99" s="125"/>
      <c r="I99" s="125"/>
      <c r="J99" s="125"/>
      <c r="K99" s="125"/>
      <c r="L99" s="126"/>
      <c r="M99" s="78">
        <f>ROUNDUP(M97,-4)</f>
        <v>2910000</v>
      </c>
      <c r="N99" s="69" t="s">
        <v>55</v>
      </c>
    </row>
    <row r="101" spans="1:14" ht="19">
      <c r="A101" s="77" t="s">
        <v>68</v>
      </c>
      <c r="B101" s="4"/>
      <c r="C101" s="4"/>
      <c r="D101" s="4"/>
      <c r="E101" s="4"/>
      <c r="F101" s="70"/>
      <c r="G101" s="4"/>
      <c r="H101" s="4"/>
      <c r="I101" s="4"/>
      <c r="J101" s="4"/>
      <c r="K101" s="4"/>
      <c r="L101" s="70"/>
    </row>
    <row r="102" spans="1:14" ht="108.5" customHeight="1">
      <c r="A102" s="71" t="s">
        <v>59</v>
      </c>
      <c r="B102" s="71" t="s">
        <v>60</v>
      </c>
      <c r="C102" s="71" t="s">
        <v>33</v>
      </c>
      <c r="D102" s="177" t="s">
        <v>61</v>
      </c>
      <c r="E102" s="177"/>
      <c r="F102" s="177"/>
      <c r="G102" s="177" t="s">
        <v>67</v>
      </c>
      <c r="H102" s="177"/>
      <c r="I102" s="177"/>
      <c r="J102" s="177"/>
      <c r="K102" s="177"/>
      <c r="L102" s="177"/>
      <c r="M102" s="177"/>
      <c r="N102" s="177"/>
    </row>
    <row r="103" spans="1:14" ht="22" customHeight="1">
      <c r="A103" s="76">
        <v>44793</v>
      </c>
      <c r="B103" s="75" t="s">
        <v>63</v>
      </c>
      <c r="C103" s="74">
        <v>1</v>
      </c>
      <c r="D103" s="189" t="s">
        <v>66</v>
      </c>
      <c r="E103" s="190"/>
      <c r="F103" s="191"/>
      <c r="G103" s="179" t="s">
        <v>65</v>
      </c>
      <c r="H103" s="179"/>
      <c r="I103" s="179"/>
      <c r="J103" s="179"/>
      <c r="K103" s="179"/>
      <c r="L103" s="179"/>
      <c r="M103" s="179"/>
      <c r="N103" s="179"/>
    </row>
    <row r="104" spans="1:14" ht="22" customHeight="1">
      <c r="A104" s="76">
        <v>44863</v>
      </c>
      <c r="B104" s="75"/>
      <c r="C104" s="74">
        <v>2</v>
      </c>
      <c r="D104" s="180" t="s">
        <v>64</v>
      </c>
      <c r="E104" s="180"/>
      <c r="F104" s="180"/>
      <c r="G104" s="179"/>
      <c r="H104" s="179"/>
      <c r="I104" s="179"/>
      <c r="J104" s="179"/>
      <c r="K104" s="179"/>
      <c r="L104" s="179"/>
      <c r="M104" s="179"/>
      <c r="N104" s="179"/>
    </row>
    <row r="105" spans="1:14" ht="22" customHeight="1">
      <c r="A105" s="76">
        <v>44925</v>
      </c>
      <c r="B105" s="75" t="s">
        <v>63</v>
      </c>
      <c r="C105" s="74">
        <v>3</v>
      </c>
      <c r="D105" s="178" t="s">
        <v>62</v>
      </c>
      <c r="E105" s="178"/>
      <c r="F105" s="178"/>
      <c r="G105" s="179"/>
      <c r="H105" s="179"/>
      <c r="I105" s="179"/>
      <c r="J105" s="179"/>
      <c r="K105" s="179"/>
      <c r="L105" s="179"/>
      <c r="M105" s="179"/>
      <c r="N105" s="179"/>
    </row>
    <row r="106" spans="1:14" ht="22" customHeight="1">
      <c r="A106" s="76"/>
      <c r="B106" s="75"/>
      <c r="C106" s="74"/>
      <c r="D106" s="178"/>
      <c r="E106" s="178"/>
      <c r="F106" s="178"/>
      <c r="G106" s="179"/>
      <c r="H106" s="179"/>
      <c r="I106" s="179"/>
      <c r="J106" s="179"/>
      <c r="K106" s="179"/>
      <c r="L106" s="179"/>
      <c r="M106" s="179"/>
      <c r="N106" s="179"/>
    </row>
    <row r="107" spans="1:14" ht="22" customHeight="1">
      <c r="A107" s="76"/>
      <c r="B107" s="75"/>
      <c r="C107" s="74"/>
      <c r="D107" s="178"/>
      <c r="E107" s="178"/>
      <c r="F107" s="178"/>
      <c r="G107" s="179"/>
      <c r="H107" s="179"/>
      <c r="I107" s="179"/>
      <c r="J107" s="179"/>
      <c r="K107" s="179"/>
      <c r="L107" s="179"/>
      <c r="M107" s="179"/>
      <c r="N107" s="179"/>
    </row>
    <row r="108" spans="1:14" ht="22" customHeight="1">
      <c r="A108" s="76"/>
      <c r="B108" s="75"/>
      <c r="C108" s="74"/>
      <c r="D108" s="178"/>
      <c r="E108" s="178"/>
      <c r="F108" s="178"/>
      <c r="G108" s="179"/>
      <c r="H108" s="179"/>
      <c r="I108" s="179"/>
      <c r="J108" s="179"/>
      <c r="K108" s="179"/>
      <c r="L108" s="179"/>
      <c r="M108" s="179"/>
      <c r="N108" s="179"/>
    </row>
    <row r="109" spans="1:14" ht="22" customHeight="1">
      <c r="A109" s="76"/>
      <c r="B109" s="75"/>
      <c r="C109" s="74"/>
      <c r="D109" s="178"/>
      <c r="E109" s="178"/>
      <c r="F109" s="178"/>
      <c r="G109" s="179"/>
      <c r="H109" s="179"/>
      <c r="I109" s="179"/>
      <c r="J109" s="179"/>
      <c r="K109" s="179"/>
      <c r="L109" s="179"/>
      <c r="M109" s="179"/>
      <c r="N109" s="179"/>
    </row>
    <row r="110" spans="1:14" ht="22" customHeight="1">
      <c r="A110" s="76"/>
      <c r="B110" s="75"/>
      <c r="C110" s="74"/>
      <c r="D110" s="178"/>
      <c r="E110" s="178"/>
      <c r="F110" s="178"/>
      <c r="G110" s="179"/>
      <c r="H110" s="179"/>
      <c r="I110" s="179"/>
      <c r="J110" s="179"/>
      <c r="K110" s="179"/>
      <c r="L110" s="179"/>
      <c r="M110" s="179"/>
      <c r="N110" s="179"/>
    </row>
    <row r="111" spans="1:14" ht="22" customHeight="1">
      <c r="A111" s="76"/>
      <c r="B111" s="75"/>
      <c r="C111" s="74"/>
      <c r="D111" s="178"/>
      <c r="E111" s="178"/>
      <c r="F111" s="178"/>
      <c r="G111" s="179"/>
      <c r="H111" s="179"/>
      <c r="I111" s="179"/>
      <c r="J111" s="179"/>
      <c r="K111" s="179"/>
      <c r="L111" s="179"/>
      <c r="M111" s="179"/>
      <c r="N111" s="179"/>
    </row>
    <row r="112" spans="1:14" ht="22" customHeight="1">
      <c r="A112" s="76"/>
      <c r="B112" s="75"/>
      <c r="C112" s="74"/>
      <c r="D112" s="178"/>
      <c r="E112" s="178"/>
      <c r="F112" s="178"/>
      <c r="G112" s="179"/>
      <c r="H112" s="179"/>
      <c r="I112" s="179"/>
      <c r="J112" s="179"/>
      <c r="K112" s="179"/>
      <c r="L112" s="179"/>
      <c r="M112" s="179"/>
      <c r="N112" s="179"/>
    </row>
    <row r="113" spans="1:14" ht="22" customHeight="1">
      <c r="A113" s="76"/>
      <c r="B113" s="75"/>
      <c r="C113" s="74"/>
      <c r="D113" s="178"/>
      <c r="E113" s="178"/>
      <c r="F113" s="178"/>
      <c r="G113" s="179"/>
      <c r="H113" s="179"/>
      <c r="I113" s="179"/>
      <c r="J113" s="179"/>
      <c r="K113" s="179"/>
      <c r="L113" s="179"/>
      <c r="M113" s="179"/>
      <c r="N113" s="179"/>
    </row>
    <row r="114" spans="1:14" ht="22" customHeight="1">
      <c r="A114" s="76"/>
      <c r="B114" s="75"/>
      <c r="C114" s="74"/>
      <c r="D114" s="178"/>
      <c r="E114" s="178"/>
      <c r="F114" s="178"/>
      <c r="G114" s="179"/>
      <c r="H114" s="179"/>
      <c r="I114" s="179"/>
      <c r="J114" s="179"/>
      <c r="K114" s="179"/>
      <c r="L114" s="179"/>
      <c r="M114" s="179"/>
      <c r="N114" s="179"/>
    </row>
    <row r="115" spans="1:14" ht="22" customHeight="1">
      <c r="A115" s="76"/>
      <c r="B115" s="75"/>
      <c r="C115" s="74"/>
      <c r="D115" s="178"/>
      <c r="E115" s="178"/>
      <c r="F115" s="178"/>
      <c r="G115" s="179"/>
      <c r="H115" s="179"/>
      <c r="I115" s="179"/>
      <c r="J115" s="179"/>
      <c r="K115" s="179"/>
      <c r="L115" s="179"/>
      <c r="M115" s="179"/>
      <c r="N115" s="179"/>
    </row>
    <row r="116" spans="1:14" ht="22" customHeight="1">
      <c r="A116" s="76"/>
      <c r="B116" s="75"/>
      <c r="C116" s="74"/>
      <c r="D116" s="178"/>
      <c r="E116" s="178"/>
      <c r="F116" s="178"/>
      <c r="G116" s="179"/>
      <c r="H116" s="179"/>
      <c r="I116" s="179"/>
      <c r="J116" s="179"/>
      <c r="K116" s="179"/>
      <c r="L116" s="179"/>
      <c r="M116" s="179"/>
      <c r="N116" s="179"/>
    </row>
  </sheetData>
  <mergeCells count="107">
    <mergeCell ref="B1:N1"/>
    <mergeCell ref="B2:N2"/>
    <mergeCell ref="A4:C4"/>
    <mergeCell ref="D4:N4"/>
    <mergeCell ref="B7:C7"/>
    <mergeCell ref="E7:N7"/>
    <mergeCell ref="A21:C21"/>
    <mergeCell ref="A22:C22"/>
    <mergeCell ref="E22:K22"/>
    <mergeCell ref="B8:C8"/>
    <mergeCell ref="E8:N8"/>
    <mergeCell ref="B9:C9"/>
    <mergeCell ref="E9:N9"/>
    <mergeCell ref="B10:C10"/>
    <mergeCell ref="E10:N10"/>
    <mergeCell ref="B11:C11"/>
    <mergeCell ref="E11:N11"/>
    <mergeCell ref="B12:C12"/>
    <mergeCell ref="E12:N12"/>
    <mergeCell ref="B13:C13"/>
    <mergeCell ref="E13:N13"/>
    <mergeCell ref="B14:C14"/>
    <mergeCell ref="E14:N14"/>
    <mergeCell ref="B15:C15"/>
    <mergeCell ref="E15:N15"/>
    <mergeCell ref="B16:C16"/>
    <mergeCell ref="E16:N16"/>
    <mergeCell ref="B17:C17"/>
    <mergeCell ref="E17:N17"/>
    <mergeCell ref="B18:C18"/>
    <mergeCell ref="E18:N18"/>
    <mergeCell ref="B33:E33"/>
    <mergeCell ref="F33:H33"/>
    <mergeCell ref="I33:K33"/>
    <mergeCell ref="A23:C23"/>
    <mergeCell ref="E23:F23"/>
    <mergeCell ref="A24:C24"/>
    <mergeCell ref="E24:F24"/>
    <mergeCell ref="A25:C25"/>
    <mergeCell ref="E25:J25"/>
    <mergeCell ref="A27:E27"/>
    <mergeCell ref="F27:H28"/>
    <mergeCell ref="I27:K28"/>
    <mergeCell ref="B28:E28"/>
    <mergeCell ref="B29:E29"/>
    <mergeCell ref="F29:H29"/>
    <mergeCell ref="I29:K29"/>
    <mergeCell ref="B30:E30"/>
    <mergeCell ref="F30:H30"/>
    <mergeCell ref="I30:K30"/>
    <mergeCell ref="B31:E31"/>
    <mergeCell ref="F31:H31"/>
    <mergeCell ref="I31:K31"/>
    <mergeCell ref="B32:E32"/>
    <mergeCell ref="F32:H32"/>
    <mergeCell ref="I32:K32"/>
    <mergeCell ref="B34:E34"/>
    <mergeCell ref="F34:H34"/>
    <mergeCell ref="I34:K34"/>
    <mergeCell ref="O34:R34"/>
    <mergeCell ref="B35:E35"/>
    <mergeCell ref="F35:H35"/>
    <mergeCell ref="I35:K35"/>
    <mergeCell ref="O35:R37"/>
    <mergeCell ref="B36:E36"/>
    <mergeCell ref="F36:H36"/>
    <mergeCell ref="D109:F109"/>
    <mergeCell ref="G109:N109"/>
    <mergeCell ref="I36:K36"/>
    <mergeCell ref="B37:E37"/>
    <mergeCell ref="F37:H37"/>
    <mergeCell ref="I37:K37"/>
    <mergeCell ref="A39:A40"/>
    <mergeCell ref="B39:B40"/>
    <mergeCell ref="C39:C40"/>
    <mergeCell ref="D39:N39"/>
    <mergeCell ref="A97:L97"/>
    <mergeCell ref="B98:L98"/>
    <mergeCell ref="A99:L99"/>
    <mergeCell ref="D102:F102"/>
    <mergeCell ref="G102:N102"/>
    <mergeCell ref="D103:F103"/>
    <mergeCell ref="G103:N103"/>
    <mergeCell ref="D104:F104"/>
    <mergeCell ref="G104:N104"/>
    <mergeCell ref="D105:F105"/>
    <mergeCell ref="G105:N105"/>
    <mergeCell ref="D106:F106"/>
    <mergeCell ref="G106:N106"/>
    <mergeCell ref="D107:F107"/>
    <mergeCell ref="G107:N107"/>
    <mergeCell ref="D108:F108"/>
    <mergeCell ref="G108:N108"/>
    <mergeCell ref="D110:F110"/>
    <mergeCell ref="G110:N110"/>
    <mergeCell ref="D111:F111"/>
    <mergeCell ref="G111:N111"/>
    <mergeCell ref="D112:F112"/>
    <mergeCell ref="G112:N112"/>
    <mergeCell ref="D116:F116"/>
    <mergeCell ref="G116:N116"/>
    <mergeCell ref="D113:F113"/>
    <mergeCell ref="G113:N113"/>
    <mergeCell ref="D114:F114"/>
    <mergeCell ref="G114:N114"/>
    <mergeCell ref="D115:F115"/>
    <mergeCell ref="G115:N115"/>
  </mergeCells>
  <phoneticPr fontId="5"/>
  <dataValidations count="2">
    <dataValidation type="list" allowBlank="1" showInputMessage="1" showErrorMessage="1" sqref="C60" xr:uid="{00000000-0002-0000-0100-000000000000}">
      <formula1>"1,2,3,4,5,1～2,1～3,1～4,1～5"</formula1>
    </dataValidation>
    <dataValidation type="list" allowBlank="1" showInputMessage="1" showErrorMessage="1" sqref="A29:A35 C41:C59 C61:C96" xr:uid="{00000000-0002-0000-0100-000001000000}">
      <formula1>"1,2,3,4,5,6,7"</formula1>
    </dataValidation>
  </dataValidations>
  <pageMargins left="0.7" right="0.7" top="0.75" bottom="0.75" header="0.3" footer="0.3"/>
  <pageSetup paperSize="9" scale="49" orientation="portrait" r:id="rId1"/>
  <rowBreaks count="2" manualBreakCount="2">
    <brk id="19" max="16383" man="1"/>
    <brk id="99" max="16383" man="1"/>
  </rowBreak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収支予算書等入力フォーム【提出必須】</vt:lpstr>
      <vt:lpstr>収支予算書等入力フォーム（記入例）</vt:lpstr>
      <vt:lpstr>'収支予算書等入力フォーム（記入例）'!Print_Area</vt:lpstr>
      <vt:lpstr>収支予算書等入力フォーム【提出必須】!Print_Area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徳元 拓真</cp:lastModifiedBy>
  <dcterms:created xsi:type="dcterms:W3CDTF">2022-04-11T02:49:51Z</dcterms:created>
  <dcterms:modified xsi:type="dcterms:W3CDTF">2022-04-15T02:43:31Z</dcterms:modified>
  <cp:category/>
</cp:coreProperties>
</file>